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740" tabRatio="839" activeTab="4"/>
  </bookViews>
  <sheets>
    <sheet name="Cover page" sheetId="1" r:id="rId1"/>
    <sheet name="IS" sheetId="2" r:id="rId2"/>
    <sheet name="BS" sheetId="3" r:id="rId3"/>
    <sheet name="Equity" sheetId="4" r:id="rId4"/>
    <sheet name="CashFlow" sheetId="5" r:id="rId5"/>
    <sheet name="Notes" sheetId="6" r:id="rId6"/>
  </sheets>
  <definedNames>
    <definedName name="_xlnm.Print_Area" localSheetId="2">'BS'!$A$1:$F$59</definedName>
    <definedName name="_xlnm.Print_Area" localSheetId="4">'CashFlow'!$A$1:$G$58</definedName>
    <definedName name="_xlnm.Print_Area" localSheetId="1">'IS'!$A$1:$I$55</definedName>
  </definedNames>
  <calcPr fullCalcOnLoad="1"/>
</workbook>
</file>

<file path=xl/sharedStrings.xml><?xml version="1.0" encoding="utf-8"?>
<sst xmlns="http://schemas.openxmlformats.org/spreadsheetml/2006/main" count="423" uniqueCount="285">
  <si>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</si>
  <si>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</si>
  <si>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</si>
  <si>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</si>
  <si>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</si>
  <si>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</si>
  <si>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</si>
  <si>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</si>
  <si>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</si>
  <si>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</si>
  <si>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</si>
  <si>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</si>
  <si>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</si>
  <si>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</si>
  <si>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</si>
  <si>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</si>
  <si>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</si>
  <si>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</si>
  <si>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</si>
  <si>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</si>
  <si>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</si>
  <si>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</si>
  <si>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</si>
  <si>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</si>
  <si>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</si>
  <si>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</si>
  <si>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</si>
  <si>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</si>
  <si>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</si>
  <si>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</si>
  <si>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</si>
  <si>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Secured</t>
  </si>
  <si>
    <t>Gross profit</t>
  </si>
  <si>
    <t>Operating expenses</t>
  </si>
  <si>
    <t xml:space="preserve">Of Current </t>
  </si>
  <si>
    <t xml:space="preserve">              </t>
  </si>
  <si>
    <t>CONDENSED CONSOLIDATED STATEMENT OF CHANGES IN EQUITY</t>
  </si>
  <si>
    <t>Share</t>
  </si>
  <si>
    <t>CONDENSED CONSOLIDATED CASH FLOW STATEMENT</t>
  </si>
  <si>
    <t>3.</t>
  </si>
  <si>
    <t>5.</t>
  </si>
  <si>
    <t>6.</t>
  </si>
  <si>
    <t>Issuance, cancellations, repurchases, resale and repayments of debt and equity securities</t>
  </si>
  <si>
    <t>7.</t>
  </si>
  <si>
    <t>Material litigation</t>
  </si>
  <si>
    <t xml:space="preserve"> - Local currency (RM)</t>
  </si>
  <si>
    <t>Other receivables, deposits and prepayment</t>
  </si>
  <si>
    <t>Trade receivables</t>
  </si>
  <si>
    <t>Trade payables</t>
  </si>
  <si>
    <t>Other payables and accruals</t>
  </si>
  <si>
    <t>Provision for taxation</t>
  </si>
  <si>
    <t>Share premium</t>
  </si>
  <si>
    <t>Deferred tax liabilities</t>
  </si>
  <si>
    <t>Premium</t>
  </si>
  <si>
    <t>Cash and cash equivalents at the end of the period</t>
  </si>
  <si>
    <t>Cash and cash equivalents at the beginning of the period</t>
  </si>
  <si>
    <t>Cash and bank balances</t>
  </si>
  <si>
    <t>Analysed into:</t>
  </si>
  <si>
    <t>EXPLANATORY NOTES</t>
  </si>
  <si>
    <t>Nature and amount of unusual items affecting assets, liabilities, equity, net income or cash flows</t>
  </si>
  <si>
    <t>Note</t>
  </si>
  <si>
    <t xml:space="preserve">Current </t>
  </si>
  <si>
    <t>Weighted average number of ordinary shares</t>
  </si>
  <si>
    <t xml:space="preserve"> </t>
  </si>
  <si>
    <t>Retained profit</t>
  </si>
  <si>
    <t>Retained</t>
  </si>
  <si>
    <t>(Distributable)</t>
  </si>
  <si>
    <t>(Non Distributable)</t>
  </si>
  <si>
    <t>8.</t>
  </si>
  <si>
    <t>9.</t>
  </si>
  <si>
    <t>10.</t>
  </si>
  <si>
    <t>Year Ended</t>
  </si>
  <si>
    <t>Bank overdraft</t>
  </si>
  <si>
    <t>Reserve</t>
  </si>
  <si>
    <t xml:space="preserve">Net current assets </t>
  </si>
  <si>
    <t>Malaysia</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</si>
  <si>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</si>
  <si>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</si>
  <si>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</si>
  <si>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</si>
  <si>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</si>
  <si>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Segment profit/(loss) before taxation</t>
  </si>
  <si>
    <t xml:space="preserve">Segment Revenue </t>
  </si>
  <si>
    <t>Profit forecast</t>
  </si>
  <si>
    <t>Accounting policies and methods of computation</t>
  </si>
  <si>
    <t>Seasonality or cyclicality</t>
  </si>
  <si>
    <t>Change in the composition of the group</t>
  </si>
  <si>
    <t>Contingent liabilities and contingent assets</t>
  </si>
  <si>
    <t>Segmental information</t>
  </si>
  <si>
    <t>Review of performance</t>
  </si>
  <si>
    <t>Commentary on prospects</t>
  </si>
  <si>
    <t>Unquoted investments and/or properties</t>
  </si>
  <si>
    <t>Purchase or disposal of quoted securities</t>
  </si>
  <si>
    <t xml:space="preserve">Group borrowings </t>
  </si>
  <si>
    <t>Off balance sheet financial instruments</t>
  </si>
  <si>
    <t>Deferred taxation</t>
  </si>
  <si>
    <t>Profit from operations</t>
  </si>
  <si>
    <t>Profits</t>
  </si>
  <si>
    <t>Profit before tax</t>
  </si>
  <si>
    <t>ADVANCE INFORMATION MARKETING BERHAD</t>
  </si>
  <si>
    <t>(Company No. 644769-D)</t>
  </si>
  <si>
    <t>Corresponding Quarter</t>
  </si>
  <si>
    <t>Corresponding Period</t>
  </si>
  <si>
    <t>Share Capital</t>
  </si>
  <si>
    <t>Ordinary</t>
  </si>
  <si>
    <t>Shares</t>
  </si>
  <si>
    <t>RCPS*</t>
  </si>
  <si>
    <t>*RCPS- Redeemable Convertible Preference Shares</t>
  </si>
  <si>
    <t>Exchange</t>
  </si>
  <si>
    <t>Fluctuation</t>
  </si>
  <si>
    <t>Conversion of RCPS</t>
  </si>
  <si>
    <t>Bonus issue via :</t>
  </si>
  <si>
    <t>Capitalisation of share premium</t>
  </si>
  <si>
    <t>Capitalisation of retained profits</t>
  </si>
  <si>
    <t>Refund of proceeds arising from revaluation of RCPS  issue price</t>
  </si>
  <si>
    <t>-currency translation difference</t>
  </si>
  <si>
    <t xml:space="preserve">Diluted </t>
  </si>
  <si>
    <t>The fully diluted earnings per share have not been presented as there is no diluted effect for the shares of the Company.</t>
  </si>
  <si>
    <t xml:space="preserve">   of RM0.10 each in issue ('000) </t>
  </si>
  <si>
    <t>N/A</t>
  </si>
  <si>
    <t>Profit before taxation</t>
  </si>
  <si>
    <t>Adjustment for non-cash items</t>
  </si>
  <si>
    <t>Operating profit before working capital changes</t>
  </si>
  <si>
    <t>Net cash used in investing activities</t>
  </si>
  <si>
    <t>Effects of exchange rate changes</t>
  </si>
  <si>
    <t>Foreign exchange effect not recognised in income statement :</t>
  </si>
  <si>
    <t>Net change in current asset &amp; current liabilities</t>
  </si>
  <si>
    <t>Licensing &amp; Data Management</t>
  </si>
  <si>
    <t>Managed Customer Loyalty Services</t>
  </si>
  <si>
    <t>Mail Order &amp; Channel Sales</t>
  </si>
  <si>
    <t>Auditors' Report on preceding annual financial statements</t>
  </si>
  <si>
    <t>Changes in Estimates</t>
  </si>
  <si>
    <t>There were no material changes in the estimates used for the preparation of this interim financial report.</t>
  </si>
  <si>
    <t>Actual number of ordinary</t>
  </si>
  <si>
    <t xml:space="preserve">   shares of RM0.10 each in issue ('000)</t>
  </si>
  <si>
    <t>Forex Reserve</t>
  </si>
  <si>
    <t>(Incorporated in Malaysia)</t>
  </si>
  <si>
    <t xml:space="preserve">ADVANCE INFORMATION MARKETING BERHAD </t>
  </si>
  <si>
    <t>(Company No 644769-D)</t>
  </si>
  <si>
    <t>31.12.2005</t>
  </si>
  <si>
    <t>As at 1st January 2006</t>
  </si>
  <si>
    <t>Other investment</t>
  </si>
  <si>
    <t>(Unaudited)</t>
  </si>
  <si>
    <t>(Audited)</t>
  </si>
  <si>
    <t xml:space="preserve">Corresponding </t>
  </si>
  <si>
    <t xml:space="preserve"> Quarter</t>
  </si>
  <si>
    <t>Current</t>
  </si>
  <si>
    <t>Tax paid</t>
  </si>
  <si>
    <t>Bank interest</t>
  </si>
  <si>
    <t>Inter-Segment Revenue</t>
  </si>
  <si>
    <t>Current provision</t>
  </si>
  <si>
    <t xml:space="preserve">   of RM1.00 each in issue ('000) </t>
  </si>
  <si>
    <t xml:space="preserve">   shares of RM1.00 each in issue ('000)</t>
  </si>
  <si>
    <t>Comments on variation of profit before taxation against immediate preceding quarter</t>
  </si>
  <si>
    <t xml:space="preserve">Short term deposit </t>
  </si>
  <si>
    <t>Other payable</t>
  </si>
  <si>
    <t>Unsecured</t>
  </si>
  <si>
    <t>Initial public offering</t>
  </si>
  <si>
    <t>Listing expenses</t>
  </si>
  <si>
    <t xml:space="preserve">Net profit for the period </t>
  </si>
  <si>
    <t>The Condensed Consolidated Cash Flow Statement should be read in conjunction with the accompanying explanatory notes attached to this interim financial statements.</t>
  </si>
  <si>
    <t xml:space="preserve">a) Status of corporate proposal announced </t>
  </si>
  <si>
    <t>b) Utilisation of proceeds</t>
  </si>
  <si>
    <t>Purpose Explanation</t>
  </si>
  <si>
    <t xml:space="preserve">Proposed </t>
  </si>
  <si>
    <t>Utilisation</t>
  </si>
  <si>
    <t>Actual</t>
  </si>
  <si>
    <t>Balance</t>
  </si>
  <si>
    <t>Working capital</t>
  </si>
  <si>
    <t>Estimated listing expenses</t>
  </si>
  <si>
    <t>Development Expenditure</t>
  </si>
  <si>
    <t>Development expenditure</t>
  </si>
  <si>
    <t>Cash flows from from operating activities</t>
  </si>
  <si>
    <t>*The utilisation of proceeds is within the timeframe of 5 years as stated in the company's prospectus dated 28 March 2006</t>
  </si>
  <si>
    <t>The effective tax rate of the Company is lower than the statutory rate applicable mainly due to the MSC status granted by MDC. The pioneer status entitles the company for five years exemption from Malaysian Income tax (only on income derived from MSC related activities).</t>
  </si>
  <si>
    <t>Quarter*</t>
  </si>
  <si>
    <t>Period*</t>
  </si>
  <si>
    <t>* The comparative figures for the preceding year are not available as AIM was listed on the MESDAQ Market of Bursa</t>
  </si>
  <si>
    <t>Malaysia Securities Berhad on 18 April 2006.</t>
  </si>
  <si>
    <t>Short term deposit*</t>
  </si>
  <si>
    <t>*Short term deposits in financial institutions and money market pending utilization.</t>
  </si>
  <si>
    <t xml:space="preserve">Minority </t>
  </si>
  <si>
    <t>Interest</t>
  </si>
  <si>
    <t>Equity</t>
  </si>
  <si>
    <t>FRS 2 Share-based Payment</t>
  </si>
  <si>
    <t>FRS 3 Business Combinations</t>
  </si>
  <si>
    <t>FRS 5 Non-current Assets Held for Sale and Discontinued Operations</t>
  </si>
  <si>
    <t>FRS 101 Presentation of Financial Statements</t>
  </si>
  <si>
    <t>FRS 108 Accounting Policies, Changes in Accounting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</si>
  <si>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</si>
  <si>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</si>
  <si>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</si>
  <si>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</si>
  <si>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</si>
  <si>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</si>
  <si>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</si>
  <si>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</si>
  <si>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138 Intangible Assets</t>
  </si>
  <si>
    <t>FRS 140 Investment Property</t>
  </si>
  <si>
    <t>The interim financial statements are unaudited and have been prepared in compliance with FRS 134, Interim Financial reporting and Appendix 9B of Mesdaq Market Listing Requirement of Bursa Malaysia Securities Berhad ("Bursa Malaysia").
The interim financial statements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adopted in these quarterly financial statements of the Company and its subsidiaries ("Group") are consistent with those adopted for the annual financial statements of the subsidiaries for the financial year ended 31 December 2005 except for the adoption of the following new and revised Financial Reporting Standards (“FRS”) issued by MASB that are effective for the Group’s first FRS annual reporting date, 31 December 2006:</t>
  </si>
  <si>
    <t>FRS 102 Inventories</t>
  </si>
  <si>
    <t>FRS 131 Interests in Joint Ventures</t>
  </si>
  <si>
    <t>The adoption of FRS mentioned above does not have significant impact on the Group.</t>
  </si>
  <si>
    <t>** The comparative figures for the preceding year are not available as AIM was listed on the MESDAQ Market of</t>
  </si>
  <si>
    <t xml:space="preserve">    Bursa Malaysia Securities Berhad on 18 April 2006.</t>
  </si>
  <si>
    <t>Expansion of the core and related</t>
  </si>
  <si>
    <t xml:space="preserve">   business of the Group</t>
  </si>
  <si>
    <t xml:space="preserve">Purchase of software and hardware </t>
  </si>
  <si>
    <t xml:space="preserve">   equipment</t>
  </si>
  <si>
    <t>Explanations*</t>
  </si>
  <si>
    <t>Amount</t>
  </si>
  <si>
    <t xml:space="preserve"> Quarter**</t>
  </si>
  <si>
    <t>30.09.2005</t>
  </si>
  <si>
    <t>30.09.2006</t>
  </si>
  <si>
    <t>CONDENSED CONSOLIDATED  BALANCE SHEETS AS AT 30 SEPTEMBER 2006</t>
  </si>
  <si>
    <t>Balance as at 30 September 2006</t>
  </si>
  <si>
    <t>The Company raised RM14.7 million during its Initial Public Offering exercise in April 2006 and the details of the utilisation of proceeds up to 30 September 2006 are as follows:-</t>
  </si>
  <si>
    <t>Total Group borrowings as at 30 September 2006 were as follows :-</t>
  </si>
  <si>
    <t>As at 30.09.2006</t>
  </si>
  <si>
    <t>Net cash used in financing activities</t>
  </si>
  <si>
    <t>Cash used in operations</t>
  </si>
  <si>
    <t>Net cash used in operating activities</t>
  </si>
  <si>
    <t>Net decrease in cash and cash equivalents during the period</t>
  </si>
  <si>
    <t>INTERIM FINANCIAL REPORT FOR THE 3RD QUARTER ENDED 30 SEPTEMBER 2006</t>
  </si>
  <si>
    <t>There were no issuance, cancellations, repurchases, resale and repayment of debt and equity securities during the current quarter under review.</t>
  </si>
  <si>
    <t>Ordinary Shares of RM1.00 each</t>
  </si>
  <si>
    <t>Dividend paid</t>
  </si>
  <si>
    <t>Dividend Paid</t>
  </si>
  <si>
    <t>Total dividend paid for the Financial Year Ended 31 December 2006 up to 30 September 2006</t>
  </si>
  <si>
    <t>FOR THE THIRD QUARTER ENDED 30 SEPTEMBER 2006</t>
  </si>
  <si>
    <t>Ordinary Shares of RM0.10 each</t>
  </si>
  <si>
    <t>There were no material events subsequent to the current financial quarter ended 30 September 2006 up to the date of this report which, is likely to substantially affect the results of the operations of the Company.</t>
  </si>
  <si>
    <t>Redeemable Convertible Preference Shares Class A of RM0.01 each</t>
  </si>
  <si>
    <t>Redeemable Convertible Preference Shares Class B of RM0.01 each</t>
  </si>
  <si>
    <t>Singapore &amp; others</t>
  </si>
  <si>
    <t>Singapore &amp; Others</t>
  </si>
  <si>
    <t>The Group has voluntarily disclosed the consolidated profit forecast for the year ended 31 December 2006 in the prospectus dated 28 March 2006. The performance of the Group for the third quarter 2006 is in line with the forecast full year net profit of RM9 million on the back of RM41.6 million turnover. The management team will continue to look forwards to achieve those targets, barring unforeseen circumstances.</t>
  </si>
  <si>
    <t>The condensed consolidated balance sheet should be read in conjunction with the audited financial statements for the year ended 31 December 2005 and the accompanying explanatory notes attached to this interim financial statements.</t>
  </si>
  <si>
    <t>The revenue and profit/(loss) before taxation of the Group for the third quarter ended 30 September 2006 are generated from the following segments:</t>
  </si>
  <si>
    <t>Attributable to:</t>
  </si>
  <si>
    <t>Equity holders of the parent</t>
  </si>
  <si>
    <t>Net profit for the period</t>
  </si>
  <si>
    <t>Basic earnings per share attributable to</t>
  </si>
  <si>
    <t xml:space="preserve">  equity holders of the parent (sen)</t>
  </si>
  <si>
    <t xml:space="preserve">- based on weighted average number of </t>
  </si>
  <si>
    <t xml:space="preserve">   ordinary shares in issue</t>
  </si>
  <si>
    <t>- based on actual number of ordinary</t>
  </si>
  <si>
    <t xml:space="preserve">  shares in issue</t>
  </si>
  <si>
    <t>The condensed consolidated income statements should be read in conjunction with the accompanying explanatory notes attached to this interim financial statements.</t>
  </si>
  <si>
    <t>Net assets per share attributable to equity holders</t>
  </si>
  <si>
    <t xml:space="preserve"> of the parent (RM)</t>
  </si>
  <si>
    <t>The Condensed Consolidated Statement of Changes in Equity should be read in conjunction with the audited financial statements for the year ended 31 December 2005 and the accompanying explanatory notes attached to this interim financial statements.</t>
  </si>
  <si>
    <t>There was no significant variation of profit before taxation against immediate preceding quarter.</t>
  </si>
  <si>
    <t>Net profit attributable to equity holders</t>
  </si>
  <si>
    <t>of the parent for the period (RM'000)</t>
  </si>
  <si>
    <t xml:space="preserve"> - Basic earnings per share (sen)</t>
  </si>
  <si>
    <t>Basis of calculation of earnings per share</t>
  </si>
  <si>
    <t>The basic earnings per share for the quarter and cumulative year to date are computed as follows:</t>
  </si>
  <si>
    <t>The were no changes in the Group composition for the current quarter under review.</t>
  </si>
  <si>
    <t>As at 30 September 2006, there were no contingent liabilities and  assets.</t>
  </si>
  <si>
    <t>There were no changes in the valuation of the property, plant and equipment reported in the previous audited financial statements that will effect in the current financial quarter under review.</t>
  </si>
  <si>
    <t>The auditors’ reports on the financial statements of the Company and its subsidiaries for the  financial year ended 31 December 2005 were not subjected to any qualification.</t>
  </si>
  <si>
    <t xml:space="preserve">The Group's operations have not been affected materially by any seasonal/cyclical factors. </t>
  </si>
  <si>
    <t>(a) There were no purchases or disposals of quoted securities for the current quarter under review.</t>
  </si>
  <si>
    <t>(b) There were no investments in quoted securities as at the end of the reporting period.</t>
  </si>
  <si>
    <t>There were no corporate proposals announced but not completed as at the date of this report.</t>
  </si>
  <si>
    <t>There were no off Balance Sheet financial instruments entered into by the Group as at the date of this announcement.</t>
  </si>
  <si>
    <t>The Group is not engaged in any material litigation either as a plaintiff or defendant and the directors do not have any knowledge of any proceeding pending or threatened against the Group which might materially and adversely affect the financial position or business of the Group.</t>
  </si>
  <si>
    <t>11.</t>
  </si>
  <si>
    <t>12.</t>
  </si>
  <si>
    <t>13.</t>
  </si>
  <si>
    <t>14.</t>
  </si>
  <si>
    <t>15.</t>
  </si>
  <si>
    <t>16.</t>
  </si>
  <si>
    <t>17.</t>
  </si>
  <si>
    <t>18.</t>
  </si>
  <si>
    <t>19.</t>
  </si>
  <si>
    <t>20.</t>
  </si>
  <si>
    <t>21.</t>
  </si>
  <si>
    <t>22.</t>
  </si>
  <si>
    <t>23.</t>
  </si>
  <si>
    <t>24.</t>
  </si>
  <si>
    <t>25.</t>
  </si>
  <si>
    <t>Barring unforeseen circumstances, the Group is expected to continue to operate profitably in the ensuing year.</t>
  </si>
  <si>
    <t>The Group has achieved a revenue of RM12.4 million in Q3 2006, mainly due to an increase in demand by the existing clients for managed loyalty services as well as new businesses secured. New programs and enhanced services were rendered to AmBank Prepaid Cards program, Caltex Neighborhood Rewards Loyalty program and MLM member rewards program. 
The higher operating expenses is due to the Group continually invest in people resources, training and skill development for future expansion plans both domestically and regionally. 
Overall, the Group has achieved net profit of RM2.2 million during the quarter and RM6.5million on a year-to-date basis.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</si>
</sst>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_(* #,##0.00_);_(* \(#,##0.00\);_(* &quot;-&quot;_);_(@_)"/>
    <numFmt numFmtId="175" formatCode="_(* #,##0.0_);_(* \(#,##0.0\);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sz val="10"/>
      <color indexed="8"/>
      <name val="Arial"/>
      <family val="2"/>
    </font>
    <font>
      <sz val="8"/>
      <name val="Arial"/>
      <family val="2"/>
    </font>
    <font>
      <b/>
      <sz val="10"/>
      <name val="Arial"/>
      <family val="2"/>
    </font>
    <font>
      <b/>
      <sz val="16"/>
      <name val="Arial"/>
      <family val="2"/>
    </font>
    <font>
      <i/>
      <sz val="10"/>
      <name val="Times New Roman"/>
      <family val="1"/>
    </font>
    <font>
      <sz val="12"/>
      <name val="Arial"/>
      <family val="2"/>
    </font>
    <font>
      <sz val="9.5"/>
      <name val="Times New Roman"/>
      <family val="1"/>
    </font>
  </fonts>
  <fills count="2">
    <fill>
      <patternFill/>
    </fill>
    <fill>
      <patternFill patternType="gray125"/>
    </fill>
  </fills>
  <borders count="11">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6">
    <xf numFmtId="0" fontId="0" fillId="0" borderId="0" xfId="0" applyAlignment="1">
      <alignment/>
    </xf>
    <xf numFmtId="172" fontId="3" fillId="0" borderId="1" xfId="15" applyNumberFormat="1" applyFont="1" applyFill="1" applyBorder="1" applyAlignment="1">
      <alignment horizontal="center"/>
    </xf>
    <xf numFmtId="172" fontId="3" fillId="0" borderId="0" xfId="15" applyNumberFormat="1" applyFont="1" applyFill="1" applyAlignment="1">
      <alignment/>
    </xf>
    <xf numFmtId="172" fontId="3" fillId="0" borderId="0" xfId="15" applyNumberFormat="1" applyFont="1" applyFill="1" applyBorder="1" applyAlignment="1">
      <alignment/>
    </xf>
    <xf numFmtId="17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2" fontId="3" fillId="0" borderId="0" xfId="15" applyNumberFormat="1" applyFont="1" applyAlignment="1">
      <alignment/>
    </xf>
    <xf numFmtId="172" fontId="3" fillId="0" borderId="0" xfId="15" applyNumberFormat="1" applyFont="1" applyAlignment="1">
      <alignment horizontal="center"/>
    </xf>
    <xf numFmtId="172" fontId="3" fillId="0" borderId="2" xfId="15" applyNumberFormat="1" applyFont="1" applyBorder="1" applyAlignment="1">
      <alignment/>
    </xf>
    <xf numFmtId="172" fontId="3" fillId="0" borderId="2" xfId="15" applyNumberFormat="1" applyFont="1" applyBorder="1" applyAlignment="1">
      <alignment horizontal="center"/>
    </xf>
    <xf numFmtId="172" fontId="3" fillId="0" borderId="0" xfId="15" applyNumberFormat="1" applyFont="1" applyBorder="1" applyAlignment="1">
      <alignment/>
    </xf>
    <xf numFmtId="16" fontId="3" fillId="0" borderId="0" xfId="21" applyNumberFormat="1" applyFont="1" applyAlignment="1">
      <alignment horizontal="center"/>
      <protection/>
    </xf>
    <xf numFmtId="172" fontId="4" fillId="0" borderId="0" xfId="15" applyNumberFormat="1" applyFont="1" applyAlignment="1">
      <alignment/>
    </xf>
    <xf numFmtId="172" fontId="3" fillId="0" borderId="3" xfId="15" applyNumberFormat="1" applyFont="1" applyBorder="1" applyAlignment="1">
      <alignment/>
    </xf>
    <xf numFmtId="172" fontId="3" fillId="0" borderId="4" xfId="15" applyNumberFormat="1" applyFont="1" applyBorder="1" applyAlignment="1">
      <alignment/>
    </xf>
    <xf numFmtId="172" fontId="3" fillId="0" borderId="5" xfId="15" applyNumberFormat="1" applyFont="1" applyBorder="1" applyAlignment="1">
      <alignment/>
    </xf>
    <xf numFmtId="172" fontId="4" fillId="0" borderId="0" xfId="15" applyNumberFormat="1" applyFont="1" applyBorder="1" applyAlignment="1">
      <alignment/>
    </xf>
    <xf numFmtId="172" fontId="3" fillId="0" borderId="1" xfId="15" applyNumberFormat="1" applyFont="1" applyBorder="1" applyAlignment="1">
      <alignment/>
    </xf>
    <xf numFmtId="172" fontId="3" fillId="0" borderId="0" xfId="15" applyNumberFormat="1" applyFont="1" applyAlignment="1">
      <alignment horizontal="right"/>
    </xf>
    <xf numFmtId="172" fontId="3" fillId="0" borderId="6" xfId="15" applyNumberFormat="1" applyFont="1" applyBorder="1" applyAlignment="1">
      <alignment/>
    </xf>
    <xf numFmtId="172" fontId="3" fillId="0" borderId="0" xfId="21" applyNumberFormat="1" applyFont="1" applyAlignment="1">
      <alignment horizontal="center"/>
      <protection/>
    </xf>
    <xf numFmtId="173" fontId="3" fillId="0" borderId="0" xfId="21" applyNumberFormat="1" applyFont="1" applyAlignment="1">
      <alignment horizontal="center"/>
      <protection/>
    </xf>
    <xf numFmtId="172" fontId="3" fillId="0" borderId="0" xfId="21" applyNumberFormat="1" applyFont="1">
      <alignment/>
      <protection/>
    </xf>
    <xf numFmtId="0" fontId="5" fillId="0" borderId="0" xfId="21" applyFont="1" applyAlignment="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4" fillId="0" borderId="0" xfId="21" applyFont="1" applyAlignment="1" quotePrefix="1">
      <alignment horizontal="left"/>
      <protection/>
    </xf>
    <xf numFmtId="0" fontId="4" fillId="0" borderId="0" xfId="21" applyFont="1" applyFill="1">
      <alignment/>
      <protection/>
    </xf>
    <xf numFmtId="41" fontId="3" fillId="0" borderId="0" xfId="21" applyNumberFormat="1" applyFont="1" applyFill="1">
      <alignment/>
      <protection/>
    </xf>
    <xf numFmtId="41" fontId="3" fillId="0" borderId="0" xfId="21" applyNumberFormat="1" applyFont="1" applyFill="1" applyBorder="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15" fontId="3" fillId="0" borderId="0" xfId="21" applyNumberFormat="1" applyFont="1" applyAlignment="1" quotePrefix="1">
      <alignment horizontal="center"/>
      <protection/>
    </xf>
    <xf numFmtId="40" fontId="3" fillId="0" borderId="0" xfId="15" applyNumberFormat="1" applyFont="1" applyFill="1" applyBorder="1" applyAlignment="1">
      <alignment/>
    </xf>
    <xf numFmtId="172" fontId="3" fillId="0" borderId="2" xfId="15" applyNumberFormat="1" applyFont="1" applyFill="1" applyBorder="1" applyAlignment="1">
      <alignment/>
    </xf>
    <xf numFmtId="172" fontId="3" fillId="0" borderId="1" xfId="15" applyNumberFormat="1" applyFont="1" applyFill="1" applyBorder="1" applyAlignment="1">
      <alignment/>
    </xf>
    <xf numFmtId="172" fontId="3" fillId="0" borderId="0" xfId="15" applyNumberFormat="1" applyFont="1" applyAlignment="1">
      <alignment horizontal="justify"/>
    </xf>
    <xf numFmtId="172" fontId="3" fillId="0" borderId="0" xfId="15" applyNumberFormat="1" applyFont="1" applyAlignment="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2" fontId="4" fillId="0" borderId="0" xfId="15" applyNumberFormat="1" applyFont="1" applyAlignment="1">
      <alignment horizontal="center"/>
    </xf>
    <xf numFmtId="0" fontId="4" fillId="0" borderId="0" xfId="21" applyFont="1" applyAlignment="1">
      <alignment horizontal="center"/>
      <protection/>
    </xf>
    <xf numFmtId="172" fontId="3" fillId="0" borderId="0" xfId="15" applyNumberFormat="1" applyFont="1" applyBorder="1" applyAlignment="1">
      <alignment/>
    </xf>
    <xf numFmtId="172" fontId="4" fillId="0" borderId="0" xfId="15" applyNumberFormat="1" applyFont="1" applyBorder="1" applyAlignment="1">
      <alignment/>
    </xf>
    <xf numFmtId="172" fontId="4" fillId="0" borderId="0" xfId="15" applyNumberFormat="1" applyFont="1" applyAlignment="1">
      <alignment/>
    </xf>
    <xf numFmtId="0" fontId="3" fillId="0" borderId="0" xfId="15" applyNumberFormat="1" applyFont="1" applyBorder="1" applyAlignment="1">
      <alignment horizontal="center"/>
    </xf>
    <xf numFmtId="0" fontId="7" fillId="0" borderId="0" xfId="21" applyFont="1">
      <alignment/>
      <protection/>
    </xf>
    <xf numFmtId="0" fontId="7" fillId="0" borderId="0" xfId="21" applyFont="1" applyAlignment="1">
      <alignment horizontal="center"/>
      <protection/>
    </xf>
    <xf numFmtId="0" fontId="8" fillId="0" borderId="0" xfId="21" applyFont="1">
      <alignment/>
      <protection/>
    </xf>
    <xf numFmtId="15" fontId="7" fillId="0" borderId="0" xfId="21" applyNumberFormat="1" applyFont="1" applyAlignment="1">
      <alignment horizontal="center"/>
      <protection/>
    </xf>
    <xf numFmtId="15" fontId="7" fillId="0" borderId="0" xfId="21" applyNumberFormat="1" applyFont="1" applyAlignment="1" quotePrefix="1">
      <alignment horizontal="center"/>
      <protection/>
    </xf>
    <xf numFmtId="0" fontId="9" fillId="0" borderId="0" xfId="21" applyFont="1" applyAlignment="1">
      <alignment horizontal="center"/>
      <protection/>
    </xf>
    <xf numFmtId="41" fontId="9" fillId="0" borderId="7" xfId="21" applyNumberFormat="1" applyFont="1" applyBorder="1" applyAlignment="1">
      <alignment horizontal="center"/>
      <protection/>
    </xf>
    <xf numFmtId="41" fontId="7" fillId="0" borderId="0" xfId="21" applyNumberFormat="1" applyFont="1">
      <alignment/>
      <protection/>
    </xf>
    <xf numFmtId="174" fontId="9" fillId="0" borderId="0" xfId="21" applyNumberFormat="1" applyFont="1" applyBorder="1" applyAlignment="1">
      <alignment horizontal="center"/>
      <protection/>
    </xf>
    <xf numFmtId="0" fontId="7" fillId="0" borderId="0" xfId="21" applyFont="1" quotePrefix="1">
      <alignment/>
      <protection/>
    </xf>
    <xf numFmtId="41" fontId="9" fillId="0" borderId="0" xfId="21" applyNumberFormat="1" applyFont="1" applyAlignment="1">
      <alignment horizontal="center"/>
      <protection/>
    </xf>
    <xf numFmtId="43" fontId="7" fillId="0" borderId="0" xfId="21" applyNumberFormat="1" applyFont="1">
      <alignment/>
      <protection/>
    </xf>
    <xf numFmtId="172" fontId="7" fillId="0" borderId="0" xfId="15" applyNumberFormat="1" applyFont="1" applyAlignment="1">
      <alignment/>
    </xf>
    <xf numFmtId="172" fontId="7" fillId="0" borderId="0" xfId="15" applyNumberFormat="1" applyFont="1" applyAlignment="1">
      <alignment horizontal="center"/>
    </xf>
    <xf numFmtId="43" fontId="7" fillId="0" borderId="0" xfId="15" applyFont="1" applyFill="1" applyBorder="1" applyAlignment="1">
      <alignment/>
    </xf>
    <xf numFmtId="172" fontId="7" fillId="0" borderId="0" xfId="15" applyNumberFormat="1" applyFont="1" applyFill="1" applyAlignment="1">
      <alignment/>
    </xf>
    <xf numFmtId="0" fontId="3" fillId="0" borderId="0" xfId="21" applyFont="1" applyAlignment="1">
      <alignment vertical="top" wrapText="1"/>
      <protection/>
    </xf>
    <xf numFmtId="172" fontId="0" fillId="0" borderId="0" xfId="0" applyNumberFormat="1" applyAlignment="1">
      <alignment/>
    </xf>
    <xf numFmtId="172" fontId="3" fillId="0" borderId="4" xfId="15" applyNumberFormat="1" applyFont="1" applyBorder="1" applyAlignment="1">
      <alignment horizontal="center"/>
    </xf>
    <xf numFmtId="172" fontId="3" fillId="0" borderId="8" xfId="15" applyNumberFormat="1" applyFont="1" applyBorder="1" applyAlignment="1">
      <alignment horizontal="center"/>
    </xf>
    <xf numFmtId="3" fontId="3" fillId="0" borderId="0" xfId="21" applyNumberFormat="1" applyFont="1" applyAlignment="1">
      <alignment horizontal="center"/>
      <protection/>
    </xf>
    <xf numFmtId="3" fontId="3" fillId="0" borderId="0" xfId="21" applyNumberFormat="1" applyFont="1" applyBorder="1" applyAlignment="1">
      <alignment horizontal="center" vertical="top" wrapText="1"/>
      <protection/>
    </xf>
    <xf numFmtId="3" fontId="3" fillId="0" borderId="0" xfId="21" applyNumberFormat="1" applyFont="1">
      <alignment/>
      <protection/>
    </xf>
    <xf numFmtId="2" fontId="7" fillId="0" borderId="0" xfId="15" applyNumberFormat="1" applyFont="1" applyBorder="1" applyAlignment="1">
      <alignment horizontal="center"/>
    </xf>
    <xf numFmtId="2" fontId="7" fillId="0" borderId="0" xfId="15" applyNumberFormat="1" applyFont="1" applyFill="1" applyBorder="1" applyAlignment="1">
      <alignment horizontal="center"/>
    </xf>
    <xf numFmtId="2" fontId="10" fillId="0" borderId="0" xfId="0" applyNumberFormat="1" applyFont="1" applyAlignment="1">
      <alignment/>
    </xf>
    <xf numFmtId="41" fontId="3" fillId="0" borderId="0" xfId="16" applyFont="1" applyAlignment="1">
      <alignment/>
    </xf>
    <xf numFmtId="172" fontId="3" fillId="0" borderId="5" xfId="15" applyNumberFormat="1" applyFont="1" applyBorder="1" applyAlignment="1">
      <alignment horizontal="center" wrapText="1"/>
    </xf>
    <xf numFmtId="172" fontId="3" fillId="0" borderId="0" xfId="15" applyNumberFormat="1" applyFont="1" applyBorder="1" applyAlignment="1">
      <alignment horizontal="center" wrapText="1"/>
    </xf>
    <xf numFmtId="0" fontId="3" fillId="0" borderId="0" xfId="21" applyFont="1" quotePrefix="1">
      <alignment/>
      <protection/>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xf>
    <xf numFmtId="0" fontId="4" fillId="0" borderId="0" xfId="21" applyFont="1" applyFill="1" applyAlignment="1" quotePrefix="1">
      <alignment horizontal="left"/>
      <protection/>
    </xf>
    <xf numFmtId="0" fontId="4" fillId="0" borderId="0" xfId="21" applyFont="1" applyFill="1" applyAlignment="1">
      <alignment horizontal="left"/>
      <protection/>
    </xf>
    <xf numFmtId="0" fontId="3" fillId="0" borderId="0" xfId="21" applyFont="1" applyFill="1" applyAlignment="1">
      <alignment horizontal="left" vertical="top" wrapText="1"/>
      <protection/>
    </xf>
    <xf numFmtId="0" fontId="4" fillId="0" borderId="0" xfId="21" applyFont="1" applyFill="1" applyAlignment="1">
      <alignment horizontal="left" vertical="top" wrapText="1"/>
      <protection/>
    </xf>
    <xf numFmtId="0" fontId="3" fillId="0" borderId="0" xfId="21" applyFont="1" applyFill="1" applyAlignment="1">
      <alignment horizontal="center" vertical="center" wrapText="1"/>
      <protection/>
    </xf>
    <xf numFmtId="0" fontId="3" fillId="0" borderId="0" xfId="21" applyFont="1" applyFill="1" applyAlignment="1">
      <alignment horizontal="center" vertical="top" wrapText="1"/>
      <protection/>
    </xf>
    <xf numFmtId="0" fontId="4" fillId="0" borderId="0" xfId="21" applyFont="1" applyFill="1" applyAlignment="1">
      <alignment horizontal="center" vertical="top" wrapText="1"/>
      <protection/>
    </xf>
    <xf numFmtId="0" fontId="3" fillId="0" borderId="0" xfId="21" applyFont="1" applyFill="1" applyAlignment="1">
      <alignment vertical="top" wrapText="1"/>
      <protection/>
    </xf>
    <xf numFmtId="3" fontId="3" fillId="0" borderId="0" xfId="21" applyNumberFormat="1" applyFont="1" applyFill="1" applyAlignment="1">
      <alignment horizontal="center" vertical="top" wrapText="1"/>
      <protection/>
    </xf>
    <xf numFmtId="43" fontId="7" fillId="0" borderId="0" xfId="15" applyFont="1" applyAlignment="1">
      <alignment/>
    </xf>
    <xf numFmtId="43" fontId="9" fillId="0" borderId="0" xfId="15" applyFont="1" applyBorder="1" applyAlignment="1">
      <alignment horizontal="center"/>
    </xf>
    <xf numFmtId="0" fontId="0" fillId="0" borderId="0" xfId="0" applyAlignment="1">
      <alignment wrapText="1"/>
    </xf>
    <xf numFmtId="0" fontId="3" fillId="0" borderId="0" xfId="21" applyFont="1" applyAlignment="1">
      <alignment wrapText="1"/>
      <protection/>
    </xf>
    <xf numFmtId="43" fontId="7" fillId="0" borderId="0" xfId="15" applyNumberFormat="1" applyFont="1" applyAlignment="1">
      <alignment/>
    </xf>
    <xf numFmtId="43" fontId="7" fillId="0" borderId="0" xfId="15" applyNumberFormat="1" applyFont="1" applyAlignment="1">
      <alignment horizontal="center"/>
    </xf>
    <xf numFmtId="43" fontId="7" fillId="0" borderId="0" xfId="21" applyNumberFormat="1" applyFont="1" applyAlignment="1">
      <alignment horizontal="center"/>
      <protection/>
    </xf>
    <xf numFmtId="41" fontId="9" fillId="0" borderId="0" xfId="21" applyNumberFormat="1" applyFont="1" applyBorder="1" applyAlignment="1">
      <alignment horizontal="center"/>
      <protection/>
    </xf>
    <xf numFmtId="41" fontId="7" fillId="0" borderId="0" xfId="21" applyNumberFormat="1" applyFont="1" applyBorder="1" applyAlignment="1">
      <alignment horizontal="center"/>
      <protection/>
    </xf>
    <xf numFmtId="0" fontId="3" fillId="0" borderId="0" xfId="21" applyFont="1" applyFill="1" applyAlignment="1">
      <alignment horizontal="left" wrapText="1"/>
      <protection/>
    </xf>
    <xf numFmtId="0" fontId="3" fillId="0" borderId="0" xfId="21" applyFont="1" applyAlignment="1">
      <alignment horizontal="left" vertical="top" wrapText="1"/>
      <protection/>
    </xf>
    <xf numFmtId="0" fontId="3" fillId="0" borderId="0" xfId="21" applyFont="1" applyAlignment="1">
      <alignment horizontal="center" wrapText="1"/>
      <protection/>
    </xf>
    <xf numFmtId="172" fontId="3" fillId="0" borderId="0" xfId="15" applyNumberFormat="1" applyFont="1" applyFill="1" applyAlignment="1">
      <alignment horizontal="right" vertical="top" wrapText="1"/>
    </xf>
    <xf numFmtId="172" fontId="3" fillId="0" borderId="8" xfId="15" applyNumberFormat="1" applyFont="1" applyFill="1" applyBorder="1" applyAlignment="1">
      <alignment horizontal="right" vertical="top" wrapText="1"/>
    </xf>
    <xf numFmtId="37" fontId="3" fillId="0" borderId="0" xfId="21" applyNumberFormat="1" applyFont="1" applyFill="1" applyAlignment="1">
      <alignment horizontal="right" vertical="top" wrapText="1"/>
      <protection/>
    </xf>
    <xf numFmtId="37" fontId="3" fillId="0" borderId="8" xfId="21" applyNumberFormat="1" applyFont="1" applyFill="1" applyBorder="1" applyAlignment="1">
      <alignment horizontal="right" vertical="top" wrapText="1"/>
      <protection/>
    </xf>
    <xf numFmtId="0" fontId="3" fillId="0" borderId="8" xfId="21" applyFont="1" applyBorder="1">
      <alignment/>
      <protection/>
    </xf>
    <xf numFmtId="43" fontId="3" fillId="0" borderId="0" xfId="15" applyFont="1" applyAlignment="1">
      <alignment/>
    </xf>
    <xf numFmtId="43" fontId="3" fillId="0" borderId="1" xfId="21" applyNumberFormat="1" applyFont="1" applyBorder="1">
      <alignment/>
      <protection/>
    </xf>
    <xf numFmtId="172" fontId="3" fillId="0" borderId="0" xfId="15" applyNumberFormat="1" applyFont="1" applyFill="1" applyBorder="1" applyAlignment="1">
      <alignment horizontal="center"/>
    </xf>
    <xf numFmtId="43" fontId="3" fillId="0" borderId="0" xfId="15" applyNumberFormat="1" applyFont="1" applyAlignment="1">
      <alignment horizontal="center"/>
    </xf>
    <xf numFmtId="176" fontId="3" fillId="0" borderId="0" xfId="22" applyNumberFormat="1" applyFont="1" applyAlignment="1">
      <alignment/>
    </xf>
    <xf numFmtId="43" fontId="3" fillId="0" borderId="0" xfId="15" applyFont="1" applyFill="1" applyAlignment="1">
      <alignment horizontal="right" vertical="top" wrapText="1"/>
    </xf>
    <xf numFmtId="172" fontId="0" fillId="0" borderId="0" xfId="15" applyNumberFormat="1" applyAlignment="1">
      <alignment horizontal="right"/>
    </xf>
    <xf numFmtId="172" fontId="14" fillId="0" borderId="0" xfId="15" applyNumberFormat="1" applyFont="1" applyFill="1" applyBorder="1" applyAlignment="1">
      <alignment horizontal="right"/>
    </xf>
    <xf numFmtId="0" fontId="15" fillId="0" borderId="0" xfId="0" applyFont="1" applyFill="1" applyAlignment="1">
      <alignment/>
    </xf>
    <xf numFmtId="172" fontId="3" fillId="0" borderId="0" xfId="15" applyNumberFormat="1" applyFont="1" applyAlignment="1">
      <alignment wrapText="1"/>
    </xf>
    <xf numFmtId="0" fontId="0" fillId="0" borderId="0" xfId="0" applyBorder="1" applyAlignment="1">
      <alignment horizontal="center" wrapText="1"/>
    </xf>
    <xf numFmtId="0" fontId="3" fillId="0" borderId="0" xfId="21" applyFont="1" applyBorder="1" applyAlignment="1">
      <alignment horizontal="center"/>
      <protection/>
    </xf>
    <xf numFmtId="0" fontId="0" fillId="0" borderId="0" xfId="0" applyAlignment="1">
      <alignment/>
    </xf>
    <xf numFmtId="172" fontId="3" fillId="0" borderId="0" xfId="15" applyNumberFormat="1" applyFont="1" applyFill="1" applyAlignment="1">
      <alignment horizontal="center"/>
    </xf>
    <xf numFmtId="172" fontId="3" fillId="0" borderId="2" xfId="15" applyNumberFormat="1" applyFont="1" applyFill="1" applyBorder="1" applyAlignment="1">
      <alignment horizontal="center"/>
    </xf>
    <xf numFmtId="40" fontId="3" fillId="0" borderId="0" xfId="15" applyNumberFormat="1" applyFont="1" applyFill="1" applyBorder="1" applyAlignment="1">
      <alignment horizontal="center"/>
    </xf>
    <xf numFmtId="43" fontId="3" fillId="0" borderId="0" xfId="15" applyFont="1" applyFill="1" applyBorder="1" applyAlignment="1">
      <alignment horizontal="center"/>
    </xf>
    <xf numFmtId="43" fontId="3" fillId="0" borderId="1" xfId="15" applyFont="1" applyFill="1" applyBorder="1" applyAlignment="1">
      <alignment horizontal="center"/>
    </xf>
    <xf numFmtId="0" fontId="3" fillId="0" borderId="1" xfId="21" applyFont="1" applyBorder="1">
      <alignment/>
      <protection/>
    </xf>
    <xf numFmtId="41" fontId="7" fillId="0" borderId="7" xfId="21" applyNumberFormat="1" applyFont="1" applyBorder="1" applyAlignment="1">
      <alignment horizontal="right"/>
      <protection/>
    </xf>
    <xf numFmtId="41" fontId="3" fillId="0" borderId="0" xfId="16" applyFont="1" applyAlignment="1">
      <alignment horizontal="right"/>
    </xf>
    <xf numFmtId="174" fontId="9" fillId="0" borderId="0" xfId="21" applyNumberFormat="1" applyFont="1" applyBorder="1" applyAlignment="1">
      <alignment horizontal="right"/>
      <protection/>
    </xf>
    <xf numFmtId="41" fontId="9" fillId="0" borderId="7" xfId="21" applyNumberFormat="1" applyFont="1" applyBorder="1" applyAlignment="1">
      <alignment horizontal="right"/>
      <protection/>
    </xf>
    <xf numFmtId="41" fontId="9" fillId="0" borderId="0" xfId="21" applyNumberFormat="1" applyFont="1" applyAlignment="1">
      <alignment horizontal="right"/>
      <protection/>
    </xf>
    <xf numFmtId="41" fontId="7" fillId="0" borderId="0" xfId="21" applyNumberFormat="1" applyFont="1" applyAlignment="1">
      <alignment horizontal="right"/>
      <protection/>
    </xf>
    <xf numFmtId="41" fontId="3" fillId="0" borderId="7" xfId="16" applyFont="1" applyBorder="1" applyAlignment="1">
      <alignment horizontal="right"/>
    </xf>
    <xf numFmtId="43" fontId="9" fillId="0" borderId="0" xfId="15" applyFont="1" applyBorder="1" applyAlignment="1">
      <alignment horizontal="right"/>
    </xf>
    <xf numFmtId="172" fontId="3" fillId="0" borderId="0" xfId="15" applyNumberFormat="1" applyFont="1" applyFill="1" applyAlignment="1">
      <alignment horizontal="left" wrapText="1"/>
    </xf>
    <xf numFmtId="172" fontId="3" fillId="0" borderId="0" xfId="21" applyNumberFormat="1" applyFont="1" applyFill="1" applyAlignment="1">
      <alignment horizontal="left" wrapText="1"/>
      <protection/>
    </xf>
    <xf numFmtId="172" fontId="3" fillId="0" borderId="1" xfId="21" applyNumberFormat="1" applyFont="1" applyFill="1" applyBorder="1" applyAlignment="1">
      <alignment horizontal="left" wrapText="1"/>
      <protection/>
    </xf>
    <xf numFmtId="172" fontId="3" fillId="0" borderId="0" xfId="21" applyNumberFormat="1" applyFont="1" applyFill="1" applyBorder="1" applyAlignment="1">
      <alignment horizontal="left" wrapText="1"/>
      <protection/>
    </xf>
    <xf numFmtId="172" fontId="3" fillId="0" borderId="7" xfId="15" applyNumberFormat="1" applyFont="1" applyBorder="1" applyAlignment="1">
      <alignment/>
    </xf>
    <xf numFmtId="0" fontId="16" fillId="0" borderId="0" xfId="0" applyFont="1" applyFill="1" applyAlignment="1">
      <alignment/>
    </xf>
    <xf numFmtId="0" fontId="4" fillId="0" borderId="0" xfId="21" applyFont="1" applyFill="1" applyAlignment="1">
      <alignment horizontal="center"/>
      <protection/>
    </xf>
    <xf numFmtId="172" fontId="0" fillId="0" borderId="0" xfId="15" applyNumberFormat="1" applyFill="1" applyAlignment="1">
      <alignment horizontal="right"/>
    </xf>
    <xf numFmtId="43" fontId="7" fillId="0" borderId="0" xfId="15" applyNumberFormat="1" applyFont="1" applyAlignment="1">
      <alignment horizontal="right"/>
    </xf>
    <xf numFmtId="9" fontId="3" fillId="0" borderId="0" xfId="22" applyFont="1" applyBorder="1" applyAlignment="1">
      <alignment horizontal="center" vertical="top" wrapText="1"/>
    </xf>
    <xf numFmtId="9" fontId="3" fillId="0" borderId="0" xfId="22" applyFont="1" applyAlignment="1">
      <alignment horizontal="center" vertical="top" wrapText="1"/>
    </xf>
    <xf numFmtId="0" fontId="0" fillId="0" borderId="0" xfId="0" applyFill="1" applyAlignment="1">
      <alignment/>
    </xf>
    <xf numFmtId="0" fontId="3" fillId="0" borderId="0" xfId="21" applyFont="1" applyFill="1" applyAlignment="1">
      <alignment horizontal="left"/>
      <protection/>
    </xf>
    <xf numFmtId="172" fontId="4" fillId="0" borderId="0" xfId="21" applyNumberFormat="1" applyFont="1" applyFill="1">
      <alignment/>
      <protection/>
    </xf>
    <xf numFmtId="43" fontId="3" fillId="0" borderId="0" xfId="15" applyFont="1" applyFill="1" applyAlignment="1">
      <alignment horizontal="center"/>
    </xf>
    <xf numFmtId="0" fontId="3" fillId="0" borderId="0" xfId="21" applyFont="1" applyFill="1" applyAlignment="1">
      <alignment horizontal="right"/>
      <protection/>
    </xf>
    <xf numFmtId="0" fontId="7" fillId="0" borderId="0" xfId="21" applyFont="1" applyFill="1">
      <alignment/>
      <protection/>
    </xf>
    <xf numFmtId="0" fontId="7" fillId="0" borderId="0" xfId="21" applyFont="1" applyFill="1" quotePrefix="1">
      <alignment/>
      <protection/>
    </xf>
    <xf numFmtId="0" fontId="12" fillId="0" borderId="0" xfId="0" applyFont="1" applyAlignment="1">
      <alignment horizontal="center"/>
    </xf>
    <xf numFmtId="0" fontId="13" fillId="0" borderId="0" xfId="0" applyFont="1" applyAlignment="1">
      <alignment horizontal="center"/>
    </xf>
    <xf numFmtId="0" fontId="0" fillId="0" borderId="0" xfId="0" applyFont="1" applyAlignment="1">
      <alignment horizontal="center"/>
    </xf>
    <xf numFmtId="0" fontId="3" fillId="0" borderId="0" xfId="21" applyFont="1" applyAlignment="1">
      <alignment horizontal="center"/>
      <protection/>
    </xf>
    <xf numFmtId="172" fontId="3" fillId="0" borderId="0" xfId="15" applyNumberFormat="1"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xf>
    <xf numFmtId="172" fontId="3" fillId="0" borderId="0" xfId="15" applyNumberFormat="1" applyFont="1" applyFill="1" applyAlignment="1">
      <alignment horizontal="justify" wrapText="1"/>
    </xf>
    <xf numFmtId="172" fontId="3" fillId="0" borderId="9" xfId="15" applyNumberFormat="1" applyFont="1" applyBorder="1" applyAlignment="1">
      <alignment horizontal="center" wrapText="1"/>
    </xf>
    <xf numFmtId="172" fontId="3" fillId="0" borderId="10" xfId="15" applyNumberFormat="1" applyFont="1" applyBorder="1" applyAlignment="1">
      <alignment horizontal="center" wrapText="1"/>
    </xf>
    <xf numFmtId="172" fontId="3" fillId="0" borderId="9" xfId="15" applyNumberFormat="1" applyFont="1" applyBorder="1" applyAlignment="1">
      <alignment horizontal="center"/>
    </xf>
    <xf numFmtId="172" fontId="3" fillId="0" borderId="10" xfId="15" applyNumberFormat="1" applyFont="1" applyBorder="1" applyAlignment="1">
      <alignment horizontal="center"/>
    </xf>
    <xf numFmtId="172" fontId="3" fillId="0" borderId="0" xfId="15" applyNumberFormat="1" applyFont="1" applyAlignment="1">
      <alignment horizontal="justify" wrapText="1"/>
    </xf>
    <xf numFmtId="0" fontId="3" fillId="0" borderId="0" xfId="21" applyFont="1" applyAlignment="1">
      <alignment horizontal="left" wrapText="1"/>
      <protection/>
    </xf>
    <xf numFmtId="0" fontId="3" fillId="0" borderId="0" xfId="21" applyFont="1" applyAlignment="1">
      <alignment horizontal="justify"/>
      <protection/>
    </xf>
    <xf numFmtId="0" fontId="3" fillId="0" borderId="0" xfId="21" applyFont="1" applyAlignment="1">
      <alignment horizontal="left" vertical="top" wrapText="1"/>
      <protection/>
    </xf>
    <xf numFmtId="0" fontId="4" fillId="0" borderId="0" xfId="21" applyFont="1" applyAlignment="1">
      <alignment horizontal="left" vertical="top" wrapText="1"/>
      <protection/>
    </xf>
    <xf numFmtId="0" fontId="3" fillId="0" borderId="0" xfId="0" applyFont="1" applyAlignment="1">
      <alignment vertical="top" wrapText="1"/>
    </xf>
    <xf numFmtId="0" fontId="3" fillId="0" borderId="0" xfId="21" applyFont="1" applyFill="1" applyAlignment="1">
      <alignment horizontal="left" vertical="center" wrapText="1"/>
      <protection/>
    </xf>
    <xf numFmtId="0" fontId="3" fillId="0" borderId="0" xfId="21" applyFont="1" applyFill="1" applyAlignment="1">
      <alignment horizontal="center" vertical="top" wrapText="1"/>
      <protection/>
    </xf>
    <xf numFmtId="0" fontId="3" fillId="0" borderId="0" xfId="21" applyFont="1" applyFill="1" applyAlignment="1">
      <alignment horizontal="justify"/>
      <protection/>
    </xf>
    <xf numFmtId="0" fontId="3" fillId="0" borderId="0" xfId="0" applyFont="1" applyAlignment="1">
      <alignment horizontal="left" vertical="top" wrapText="1"/>
    </xf>
    <xf numFmtId="0" fontId="3" fillId="0" borderId="0" xfId="21" applyFont="1" applyFill="1" applyAlignment="1">
      <alignment horizontal="left" wrapText="1"/>
      <protection/>
    </xf>
    <xf numFmtId="0" fontId="3" fillId="0" borderId="0" xfId="21" applyFont="1" applyFill="1" applyAlignment="1">
      <alignment horizontal="justify" wrapText="1"/>
      <protection/>
    </xf>
    <xf numFmtId="0" fontId="3" fillId="0" borderId="0" xfId="21" applyFont="1" applyAlignment="1">
      <alignment horizontal="justify" wrapText="1"/>
      <protection/>
    </xf>
    <xf numFmtId="0" fontId="3" fillId="0" borderId="0" xfId="0" applyFont="1" applyAlignment="1">
      <alignment horizontal="justify" vertical="top" wrapText="1"/>
    </xf>
    <xf numFmtId="0" fontId="3" fillId="0" borderId="0" xfId="21" applyFont="1" applyFill="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0</xdr:rowOff>
    </xdr:from>
    <xdr:to>
      <xdr:col>8</xdr:col>
      <xdr:colOff>657225</xdr:colOff>
      <xdr:row>51</xdr:row>
      <xdr:rowOff>0</xdr:rowOff>
    </xdr:to>
    <xdr:sp>
      <xdr:nvSpPr>
        <xdr:cNvPr id="1" name="TextBox 3"/>
        <xdr:cNvSpPr txBox="1">
          <a:spLocks noChangeArrowheads="1"/>
        </xdr:cNvSpPr>
      </xdr:nvSpPr>
      <xdr:spPr>
        <a:xfrm>
          <a:off x="9525" y="8258175"/>
          <a:ext cx="6381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63</xdr:row>
      <xdr:rowOff>47625</xdr:rowOff>
    </xdr:from>
    <xdr:ext cx="76200" cy="200025"/>
    <xdr:sp>
      <xdr:nvSpPr>
        <xdr:cNvPr id="1" name="TextBox 2"/>
        <xdr:cNvSpPr txBox="1">
          <a:spLocks noChangeArrowheads="1"/>
        </xdr:cNvSpPr>
      </xdr:nvSpPr>
      <xdr:spPr>
        <a:xfrm>
          <a:off x="442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57</xdr:row>
      <xdr:rowOff>0</xdr:rowOff>
    </xdr:from>
    <xdr:to>
      <xdr:col>6</xdr:col>
      <xdr:colOff>114300</xdr:colOff>
      <xdr:row>57</xdr:row>
      <xdr:rowOff>0</xdr:rowOff>
    </xdr:to>
    <xdr:sp>
      <xdr:nvSpPr>
        <xdr:cNvPr id="2" name="TextBox 6"/>
        <xdr:cNvSpPr txBox="1">
          <a:spLocks noChangeArrowheads="1"/>
        </xdr:cNvSpPr>
      </xdr:nvSpPr>
      <xdr:spPr>
        <a:xfrm>
          <a:off x="57150" y="9601200"/>
          <a:ext cx="6057900" cy="0"/>
        </a:xfrm>
        <a:prstGeom prst="rect">
          <a:avLst/>
        </a:prstGeom>
        <a:solidFill>
          <a:srgbClr val="FFFFFF"/>
        </a:solidFill>
        <a:ln w="9525" cmpd="sng">
          <a:noFill/>
        </a:ln>
      </xdr:spPr>
      <xdr:txBody>
        <a:bodyPr vertOverflow="clip" wrap="square"/>
        <a:p>
          <a:pPr algn="l">
            <a:defRPr/>
          </a:pPr>
          <a:r>
            <a:rPr lang="en-US" cap="none" sz="1000" b="0" i="0" u="none" baseline="0"/>
            <a:t>Advance Information Marketing Berhad is to be listed on the 18th April 2006 on the MESDAQ Market of Bursa Malaysia Securities Berhad. As such, there are no comparative figures presented as these consolidated financial statements are drawn up for the first time.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xdr:nvSpPr>
        <xdr:cNvPr id="1" name="TextBox 2"/>
        <xdr:cNvSpPr txBox="1">
          <a:spLocks noChangeArrowheads="1"/>
        </xdr:cNvSpPr>
      </xdr:nvSpPr>
      <xdr:spPr>
        <a:xfrm>
          <a:off x="3028950" y="884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352425</xdr:colOff>
      <xdr:row>46</xdr:row>
      <xdr:rowOff>47625</xdr:rowOff>
    </xdr:from>
    <xdr:ext cx="76200" cy="200025"/>
    <xdr:sp>
      <xdr:nvSpPr>
        <xdr:cNvPr id="2" name="TextBox 6"/>
        <xdr:cNvSpPr txBox="1">
          <a:spLocks noChangeArrowheads="1"/>
        </xdr:cNvSpPr>
      </xdr:nvSpPr>
      <xdr:spPr>
        <a:xfrm>
          <a:off x="338137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68</xdr:row>
      <xdr:rowOff>0</xdr:rowOff>
    </xdr:from>
    <xdr:to>
      <xdr:col>8</xdr:col>
      <xdr:colOff>419100</xdr:colOff>
      <xdr:row>68</xdr:row>
      <xdr:rowOff>0</xdr:rowOff>
    </xdr:to>
    <xdr:sp>
      <xdr:nvSpPr>
        <xdr:cNvPr id="1" name="Text 18"/>
        <xdr:cNvSpPr txBox="1">
          <a:spLocks noChangeArrowheads="1"/>
        </xdr:cNvSpPr>
      </xdr:nvSpPr>
      <xdr:spPr>
        <a:xfrm>
          <a:off x="314325" y="11534775"/>
          <a:ext cx="6048375" cy="0"/>
        </a:xfrm>
        <a:prstGeom prst="rect">
          <a:avLst/>
        </a:prstGeom>
        <a:solidFill>
          <a:srgbClr val="FFFFFF"/>
        </a:solidFill>
        <a:ln w="1" cmpd="sng">
          <a:noFill/>
        </a:ln>
      </xdr:spPr>
      <xdr:txBody>
        <a:bodyPr vertOverflow="clip" wrap="square"/>
        <a:p>
          <a:pPr algn="just">
            <a:defRPr/>
          </a:pPr>
          <a:r>
            <a:rPr lang="en-US" cap="none" sz="1000" b="0" i="0" u="none" baseline="0"/>
            <a:t>Comcorp was successfully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subsidiaries;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58</xdr:row>
      <xdr:rowOff>0</xdr:rowOff>
    </xdr:from>
    <xdr:to>
      <xdr:col>8</xdr:col>
      <xdr:colOff>409575</xdr:colOff>
      <xdr:row>58</xdr:row>
      <xdr:rowOff>0</xdr:rowOff>
    </xdr:to>
    <xdr:sp>
      <xdr:nvSpPr>
        <xdr:cNvPr id="2" name="Text 18"/>
        <xdr:cNvSpPr txBox="1">
          <a:spLocks noChangeArrowheads="1"/>
        </xdr:cNvSpPr>
      </xdr:nvSpPr>
      <xdr:spPr>
        <a:xfrm>
          <a:off x="314325" y="9734550"/>
          <a:ext cx="60388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110</xdr:row>
      <xdr:rowOff>0</xdr:rowOff>
    </xdr:from>
    <xdr:to>
      <xdr:col>8</xdr:col>
      <xdr:colOff>523875</xdr:colOff>
      <xdr:row>110</xdr:row>
      <xdr:rowOff>0</xdr:rowOff>
    </xdr:to>
    <xdr:sp>
      <xdr:nvSpPr>
        <xdr:cNvPr id="3" name="Text 18"/>
        <xdr:cNvSpPr txBox="1">
          <a:spLocks noChangeArrowheads="1"/>
        </xdr:cNvSpPr>
      </xdr:nvSpPr>
      <xdr:spPr>
        <a:xfrm>
          <a:off x="314325" y="19821525"/>
          <a:ext cx="61531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124</xdr:row>
      <xdr:rowOff>9525</xdr:rowOff>
    </xdr:from>
    <xdr:to>
      <xdr:col>8</xdr:col>
      <xdr:colOff>1143000</xdr:colOff>
      <xdr:row>125</xdr:row>
      <xdr:rowOff>76200</xdr:rowOff>
    </xdr:to>
    <xdr:sp>
      <xdr:nvSpPr>
        <xdr:cNvPr id="4" name="Text 18"/>
        <xdr:cNvSpPr txBox="1">
          <a:spLocks noChangeArrowheads="1"/>
        </xdr:cNvSpPr>
      </xdr:nvSpPr>
      <xdr:spPr>
        <a:xfrm>
          <a:off x="314325" y="22202775"/>
          <a:ext cx="6772275"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a:t>
          </a:r>
        </a:p>
      </xdr:txBody>
    </xdr:sp>
    <xdr:clientData/>
  </xdr:twoCellAnchor>
  <xdr:twoCellAnchor>
    <xdr:from>
      <xdr:col>1</xdr:col>
      <xdr:colOff>9525</xdr:colOff>
      <xdr:row>153</xdr:row>
      <xdr:rowOff>0</xdr:rowOff>
    </xdr:from>
    <xdr:to>
      <xdr:col>8</xdr:col>
      <xdr:colOff>485775</xdr:colOff>
      <xdr:row>153</xdr:row>
      <xdr:rowOff>0</xdr:rowOff>
    </xdr:to>
    <xdr:sp>
      <xdr:nvSpPr>
        <xdr:cNvPr id="5" name="Text 18"/>
        <xdr:cNvSpPr txBox="1">
          <a:spLocks noChangeArrowheads="1"/>
        </xdr:cNvSpPr>
      </xdr:nvSpPr>
      <xdr:spPr>
        <a:xfrm>
          <a:off x="314325" y="26908125"/>
          <a:ext cx="61150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0</xdr:col>
      <xdr:colOff>276225</xdr:colOff>
      <xdr:row>216</xdr:row>
      <xdr:rowOff>0</xdr:rowOff>
    </xdr:from>
    <xdr:to>
      <xdr:col>8</xdr:col>
      <xdr:colOff>247650</xdr:colOff>
      <xdr:row>216</xdr:row>
      <xdr:rowOff>0</xdr:rowOff>
    </xdr:to>
    <xdr:sp>
      <xdr:nvSpPr>
        <xdr:cNvPr id="6" name="TextBox 18"/>
        <xdr:cNvSpPr txBox="1">
          <a:spLocks noChangeArrowheads="1"/>
        </xdr:cNvSpPr>
      </xdr:nvSpPr>
      <xdr:spPr>
        <a:xfrm>
          <a:off x="276225" y="37223700"/>
          <a:ext cx="59150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68</xdr:row>
      <xdr:rowOff>0</xdr:rowOff>
    </xdr:from>
    <xdr:to>
      <xdr:col>8</xdr:col>
      <xdr:colOff>514350</xdr:colOff>
      <xdr:row>68</xdr:row>
      <xdr:rowOff>0</xdr:rowOff>
    </xdr:to>
    <xdr:sp>
      <xdr:nvSpPr>
        <xdr:cNvPr id="7" name="TextBox 19"/>
        <xdr:cNvSpPr txBox="1">
          <a:spLocks noChangeArrowheads="1"/>
        </xdr:cNvSpPr>
      </xdr:nvSpPr>
      <xdr:spPr>
        <a:xfrm>
          <a:off x="323850" y="11534775"/>
          <a:ext cx="61341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68</xdr:row>
      <xdr:rowOff>0</xdr:rowOff>
    </xdr:from>
    <xdr:to>
      <xdr:col>8</xdr:col>
      <xdr:colOff>447675</xdr:colOff>
      <xdr:row>68</xdr:row>
      <xdr:rowOff>0</xdr:rowOff>
    </xdr:to>
    <xdr:sp>
      <xdr:nvSpPr>
        <xdr:cNvPr id="8" name="TextBox 20"/>
        <xdr:cNvSpPr txBox="1">
          <a:spLocks noChangeArrowheads="1"/>
        </xdr:cNvSpPr>
      </xdr:nvSpPr>
      <xdr:spPr>
        <a:xfrm>
          <a:off x="304800" y="11534775"/>
          <a:ext cx="60864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153</xdr:row>
      <xdr:rowOff>0</xdr:rowOff>
    </xdr:from>
    <xdr:to>
      <xdr:col>8</xdr:col>
      <xdr:colOff>485775</xdr:colOff>
      <xdr:row>153</xdr:row>
      <xdr:rowOff>0</xdr:rowOff>
    </xdr:to>
    <xdr:sp>
      <xdr:nvSpPr>
        <xdr:cNvPr id="9" name="Text 18"/>
        <xdr:cNvSpPr txBox="1">
          <a:spLocks noChangeArrowheads="1"/>
        </xdr:cNvSpPr>
      </xdr:nvSpPr>
      <xdr:spPr>
        <a:xfrm>
          <a:off x="314325" y="26908125"/>
          <a:ext cx="6115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185</xdr:row>
      <xdr:rowOff>0</xdr:rowOff>
    </xdr:from>
    <xdr:to>
      <xdr:col>8</xdr:col>
      <xdr:colOff>333375</xdr:colOff>
      <xdr:row>185</xdr:row>
      <xdr:rowOff>0</xdr:rowOff>
    </xdr:to>
    <xdr:sp>
      <xdr:nvSpPr>
        <xdr:cNvPr id="10" name="Text 18"/>
        <xdr:cNvSpPr txBox="1">
          <a:spLocks noChangeArrowheads="1"/>
        </xdr:cNvSpPr>
      </xdr:nvSpPr>
      <xdr:spPr>
        <a:xfrm>
          <a:off x="314325" y="32127825"/>
          <a:ext cx="59626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activities.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47</xdr:row>
      <xdr:rowOff>0</xdr:rowOff>
    </xdr:from>
    <xdr:to>
      <xdr:col>8</xdr:col>
      <xdr:colOff>419100</xdr:colOff>
      <xdr:row>47</xdr:row>
      <xdr:rowOff>0</xdr:rowOff>
    </xdr:to>
    <xdr:sp>
      <xdr:nvSpPr>
        <xdr:cNvPr id="11" name="Text 18"/>
        <xdr:cNvSpPr txBox="1">
          <a:spLocks noChangeArrowheads="1"/>
        </xdr:cNvSpPr>
      </xdr:nvSpPr>
      <xdr:spPr>
        <a:xfrm>
          <a:off x="314325" y="7610475"/>
          <a:ext cx="60483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216</xdr:row>
      <xdr:rowOff>0</xdr:rowOff>
    </xdr:from>
    <xdr:to>
      <xdr:col>8</xdr:col>
      <xdr:colOff>247650</xdr:colOff>
      <xdr:row>216</xdr:row>
      <xdr:rowOff>0</xdr:rowOff>
    </xdr:to>
    <xdr:sp>
      <xdr:nvSpPr>
        <xdr:cNvPr id="12" name="TextBox 25"/>
        <xdr:cNvSpPr txBox="1">
          <a:spLocks noChangeArrowheads="1"/>
        </xdr:cNvSpPr>
      </xdr:nvSpPr>
      <xdr:spPr>
        <a:xfrm>
          <a:off x="276225" y="37223700"/>
          <a:ext cx="59150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oneCellAnchor>
    <xdr:from>
      <xdr:col>2</xdr:col>
      <xdr:colOff>257175</xdr:colOff>
      <xdr:row>102</xdr:row>
      <xdr:rowOff>0</xdr:rowOff>
    </xdr:from>
    <xdr:ext cx="76200" cy="200025"/>
    <xdr:sp>
      <xdr:nvSpPr>
        <xdr:cNvPr id="13" name="TextBox 33"/>
        <xdr:cNvSpPr txBox="1">
          <a:spLocks noChangeArrowheads="1"/>
        </xdr:cNvSpPr>
      </xdr:nvSpPr>
      <xdr:spPr>
        <a:xfrm>
          <a:off x="904875" y="1805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219</xdr:row>
      <xdr:rowOff>0</xdr:rowOff>
    </xdr:from>
    <xdr:to>
      <xdr:col>8</xdr:col>
      <xdr:colOff>447675</xdr:colOff>
      <xdr:row>219</xdr:row>
      <xdr:rowOff>0</xdr:rowOff>
    </xdr:to>
    <xdr:sp>
      <xdr:nvSpPr>
        <xdr:cNvPr id="14" name="Text 18"/>
        <xdr:cNvSpPr txBox="1">
          <a:spLocks noChangeArrowheads="1"/>
        </xdr:cNvSpPr>
      </xdr:nvSpPr>
      <xdr:spPr>
        <a:xfrm>
          <a:off x="314325" y="37709475"/>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79"/>
  <sheetViews>
    <sheetView workbookViewId="0" topLeftCell="A1">
      <selection activeCell="D222" sqref="D222"/>
    </sheetView>
  </sheetViews>
  <sheetFormatPr defaultColWidth="9.140625" defaultRowHeight="12.75"/>
  <sheetData>
    <row r="1" spans="1:9" ht="20.25">
      <c r="A1" s="160" t="s">
        <v>137</v>
      </c>
      <c r="B1" s="160"/>
      <c r="C1" s="160"/>
      <c r="D1" s="160"/>
      <c r="E1" s="160"/>
      <c r="F1" s="160"/>
      <c r="G1" s="160"/>
      <c r="H1" s="160"/>
      <c r="I1" s="160"/>
    </row>
    <row r="2" spans="1:9" ht="15" customHeight="1">
      <c r="A2" s="159" t="s">
        <v>138</v>
      </c>
      <c r="B2" s="159"/>
      <c r="C2" s="159"/>
      <c r="D2" s="159"/>
      <c r="E2" s="159"/>
      <c r="F2" s="159"/>
      <c r="G2" s="159"/>
      <c r="H2" s="159"/>
      <c r="I2" s="159"/>
    </row>
    <row r="3" spans="1:9" ht="15" customHeight="1">
      <c r="A3" s="161" t="s">
        <v>136</v>
      </c>
      <c r="B3" s="161"/>
      <c r="C3" s="161"/>
      <c r="D3" s="161"/>
      <c r="E3" s="161"/>
      <c r="F3" s="161"/>
      <c r="G3" s="161"/>
      <c r="H3" s="161"/>
      <c r="I3" s="161"/>
    </row>
    <row r="16" spans="1:9" ht="12.75">
      <c r="A16" s="159" t="s">
        <v>223</v>
      </c>
      <c r="B16" s="159"/>
      <c r="C16" s="159"/>
      <c r="D16" s="159"/>
      <c r="E16" s="159"/>
      <c r="F16" s="159"/>
      <c r="G16" s="159"/>
      <c r="H16" s="159"/>
      <c r="I16" s="159"/>
    </row>
    <row r="79" spans="10:17" ht="12.75">
      <c r="J79" s="152"/>
      <c r="K79" s="152"/>
      <c r="L79" s="152"/>
      <c r="M79" s="152"/>
      <c r="N79" s="152"/>
      <c r="O79" s="152"/>
      <c r="P79" s="152"/>
      <c r="Q79" s="152"/>
    </row>
  </sheetData>
  <mergeCells count="4">
    <mergeCell ref="A16:I16"/>
    <mergeCell ref="A1:I1"/>
    <mergeCell ref="A2:I2"/>
    <mergeCell ref="A3:I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79"/>
  <sheetViews>
    <sheetView workbookViewId="0" topLeftCell="A30">
      <selection activeCell="E49" sqref="E49"/>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7109375" style="6" customWidth="1"/>
    <col min="8" max="8" width="2.00390625" style="5" customWidth="1"/>
    <col min="9" max="9" width="15.421875" style="6" customWidth="1"/>
    <col min="10" max="16384" width="9.140625" style="5" customWidth="1"/>
  </cols>
  <sheetData>
    <row r="1" spans="1:9" ht="12.75">
      <c r="A1" s="7" t="s">
        <v>99</v>
      </c>
      <c r="B1" s="7"/>
      <c r="C1" s="7"/>
      <c r="D1" s="7"/>
      <c r="E1" s="7"/>
      <c r="F1" s="7"/>
      <c r="G1" s="7"/>
      <c r="H1" s="7"/>
      <c r="I1" s="7"/>
    </row>
    <row r="2" spans="1:9" ht="12.75">
      <c r="A2" s="8" t="s">
        <v>100</v>
      </c>
      <c r="B2" s="8"/>
      <c r="C2" s="7"/>
      <c r="D2" s="7"/>
      <c r="E2" s="7"/>
      <c r="F2" s="7"/>
      <c r="G2" s="7"/>
      <c r="H2" s="7"/>
      <c r="I2" s="7"/>
    </row>
    <row r="3" spans="1:9" ht="12.75">
      <c r="A3" s="8"/>
      <c r="B3" s="8"/>
      <c r="C3" s="7"/>
      <c r="D3" s="7"/>
      <c r="E3" s="7"/>
      <c r="F3" s="7"/>
      <c r="G3" s="7"/>
      <c r="H3" s="7"/>
      <c r="I3" s="7"/>
    </row>
    <row r="5" spans="1:2" ht="12.75">
      <c r="A5" s="9" t="s">
        <v>24</v>
      </c>
      <c r="B5" s="9"/>
    </row>
    <row r="6" spans="1:2" ht="12.75">
      <c r="A6" s="9" t="s">
        <v>229</v>
      </c>
      <c r="B6" s="9"/>
    </row>
    <row r="7" spans="1:3" ht="12.75">
      <c r="A7" s="9" t="s">
        <v>19</v>
      </c>
      <c r="B7" s="9"/>
      <c r="C7" s="6"/>
    </row>
    <row r="8" spans="1:3" ht="12.75">
      <c r="A8" s="9"/>
      <c r="B8" s="9"/>
      <c r="C8" s="6"/>
    </row>
    <row r="9" spans="1:9" ht="12.75">
      <c r="A9" s="9"/>
      <c r="B9" s="9"/>
      <c r="C9" s="162" t="s">
        <v>25</v>
      </c>
      <c r="D9" s="162"/>
      <c r="E9" s="162"/>
      <c r="G9" s="162" t="s">
        <v>30</v>
      </c>
      <c r="H9" s="162"/>
      <c r="I9" s="162"/>
    </row>
    <row r="10" spans="3:9" ht="12.75">
      <c r="C10" s="6" t="s">
        <v>63</v>
      </c>
      <c r="D10" s="6"/>
      <c r="E10" s="6" t="s">
        <v>27</v>
      </c>
      <c r="F10" s="6"/>
      <c r="G10" s="6" t="s">
        <v>63</v>
      </c>
      <c r="H10" s="6"/>
      <c r="I10" s="6" t="s">
        <v>27</v>
      </c>
    </row>
    <row r="11" spans="3:10" ht="12.75">
      <c r="C11" s="6" t="s">
        <v>61</v>
      </c>
      <c r="D11" s="6"/>
      <c r="E11" s="6" t="s">
        <v>28</v>
      </c>
      <c r="F11" s="6"/>
      <c r="G11" s="6" t="s">
        <v>26</v>
      </c>
      <c r="H11" s="6"/>
      <c r="I11" s="6" t="s">
        <v>28</v>
      </c>
      <c r="J11" s="6"/>
    </row>
    <row r="12" spans="3:10" ht="12.75">
      <c r="C12" s="6" t="s">
        <v>21</v>
      </c>
      <c r="D12" s="6"/>
      <c r="E12" s="6" t="s">
        <v>175</v>
      </c>
      <c r="F12" s="6"/>
      <c r="G12" s="6" t="s">
        <v>29</v>
      </c>
      <c r="H12" s="6"/>
      <c r="I12" s="6" t="s">
        <v>176</v>
      </c>
      <c r="J12" s="6"/>
    </row>
    <row r="13" spans="3:10" ht="12.75">
      <c r="C13" s="10" t="s">
        <v>213</v>
      </c>
      <c r="D13" s="10"/>
      <c r="E13" s="10" t="s">
        <v>212</v>
      </c>
      <c r="F13" s="10"/>
      <c r="G13" s="10" t="str">
        <f>+C13</f>
        <v>30.09.2006</v>
      </c>
      <c r="H13" s="10"/>
      <c r="I13" s="10" t="str">
        <f>+E13</f>
        <v>30.09.2005</v>
      </c>
      <c r="J13" s="6"/>
    </row>
    <row r="14" spans="2:10" ht="12.75">
      <c r="B14" s="6" t="s">
        <v>60</v>
      </c>
      <c r="C14" s="6" t="s">
        <v>5</v>
      </c>
      <c r="E14" s="6" t="s">
        <v>5</v>
      </c>
      <c r="G14" s="6" t="s">
        <v>5</v>
      </c>
      <c r="I14" s="6" t="s">
        <v>5</v>
      </c>
      <c r="J14" s="6"/>
    </row>
    <row r="15" ht="12.75">
      <c r="B15" s="6"/>
    </row>
    <row r="16" spans="1:10" s="11" customFormat="1" ht="12.75">
      <c r="A16" s="11" t="s">
        <v>7</v>
      </c>
      <c r="B16" s="12"/>
      <c r="C16" s="11">
        <v>12403</v>
      </c>
      <c r="E16" s="12" t="s">
        <v>119</v>
      </c>
      <c r="G16" s="11">
        <v>31564</v>
      </c>
      <c r="I16" s="12" t="s">
        <v>119</v>
      </c>
      <c r="J16" s="118"/>
    </row>
    <row r="17" spans="2:9" s="11" customFormat="1" ht="12.75">
      <c r="B17" s="12"/>
      <c r="E17" s="12"/>
      <c r="I17" s="12"/>
    </row>
    <row r="18" spans="1:9" s="11" customFormat="1" ht="12.75">
      <c r="A18" s="11" t="s">
        <v>9</v>
      </c>
      <c r="B18" s="12"/>
      <c r="C18" s="11">
        <v>-7206</v>
      </c>
      <c r="E18" s="12" t="s">
        <v>119</v>
      </c>
      <c r="G18" s="11">
        <v>-17821</v>
      </c>
      <c r="I18" s="12" t="s">
        <v>119</v>
      </c>
    </row>
    <row r="19" spans="2:9" s="11" customFormat="1" ht="12.75">
      <c r="B19" s="12"/>
      <c r="C19" s="13"/>
      <c r="E19" s="13"/>
      <c r="G19" s="13"/>
      <c r="I19" s="13"/>
    </row>
    <row r="20" spans="1:10" s="11" customFormat="1" ht="12.75">
      <c r="A20" s="11" t="s">
        <v>32</v>
      </c>
      <c r="B20" s="12"/>
      <c r="C20" s="11">
        <f>SUM(C16:C19)</f>
        <v>5197</v>
      </c>
      <c r="E20" s="11">
        <f>SUM(E16:E19)</f>
        <v>0</v>
      </c>
      <c r="G20" s="11">
        <f>SUM(G16:G19)</f>
        <v>13743</v>
      </c>
      <c r="I20" s="11">
        <f>SUM(I16:I19)</f>
        <v>0</v>
      </c>
      <c r="J20" s="72"/>
    </row>
    <row r="21" spans="2:10" s="11" customFormat="1" ht="12.75">
      <c r="B21" s="12"/>
      <c r="E21" s="12"/>
      <c r="I21" s="12"/>
      <c r="J21"/>
    </row>
    <row r="22" spans="1:10" s="11" customFormat="1" ht="12.75">
      <c r="A22" s="5" t="s">
        <v>33</v>
      </c>
      <c r="B22" s="6"/>
      <c r="C22" s="11">
        <v>-2518</v>
      </c>
      <c r="E22" s="12" t="s">
        <v>119</v>
      </c>
      <c r="G22" s="11">
        <v>-6282</v>
      </c>
      <c r="I22" s="12" t="s">
        <v>119</v>
      </c>
      <c r="J22"/>
    </row>
    <row r="23" spans="1:10" s="11" customFormat="1" ht="12.75">
      <c r="A23" s="5"/>
      <c r="B23" s="6"/>
      <c r="E23" s="12"/>
      <c r="I23" s="12"/>
      <c r="J23"/>
    </row>
    <row r="24" spans="1:10" s="11" customFormat="1" ht="12.75">
      <c r="A24" s="5" t="s">
        <v>10</v>
      </c>
      <c r="B24" s="6"/>
      <c r="C24" s="11">
        <v>197</v>
      </c>
      <c r="E24" s="12" t="s">
        <v>119</v>
      </c>
      <c r="G24" s="11">
        <v>389</v>
      </c>
      <c r="I24" s="12" t="s">
        <v>119</v>
      </c>
      <c r="J24"/>
    </row>
    <row r="25" spans="1:10" s="11" customFormat="1" ht="12.75">
      <c r="A25" s="5"/>
      <c r="B25" s="6"/>
      <c r="C25" s="14"/>
      <c r="E25" s="14"/>
      <c r="G25" s="14"/>
      <c r="I25" s="14"/>
      <c r="J25"/>
    </row>
    <row r="26" spans="1:9" s="11" customFormat="1" ht="12.75">
      <c r="A26" s="5" t="s">
        <v>96</v>
      </c>
      <c r="B26" s="6"/>
      <c r="C26" s="12">
        <f>SUM(C20:C25)</f>
        <v>2876</v>
      </c>
      <c r="D26" s="12">
        <f>SUM(D20:D25)</f>
        <v>0</v>
      </c>
      <c r="E26" s="12">
        <f>SUM(E20:E25)</f>
        <v>0</v>
      </c>
      <c r="G26" s="12">
        <f>SUM(G20:G25)</f>
        <v>7850</v>
      </c>
      <c r="H26" s="12">
        <f>SUM(H20:H25)</f>
        <v>0</v>
      </c>
      <c r="I26" s="12">
        <f>SUM(I20:I25)</f>
        <v>0</v>
      </c>
    </row>
    <row r="27" spans="1:2" s="11" customFormat="1" ht="12.75">
      <c r="A27" s="5"/>
      <c r="B27" s="6"/>
    </row>
    <row r="28" spans="1:9" s="11" customFormat="1" ht="12.75">
      <c r="A28" s="5" t="s">
        <v>15</v>
      </c>
      <c r="B28" s="6"/>
      <c r="C28" s="11">
        <v>-29</v>
      </c>
      <c r="E28" s="12" t="s">
        <v>119</v>
      </c>
      <c r="G28" s="12">
        <v>-88</v>
      </c>
      <c r="I28" s="12" t="s">
        <v>119</v>
      </c>
    </row>
    <row r="29" spans="1:9" s="11" customFormat="1" ht="12.75">
      <c r="A29" s="5"/>
      <c r="B29" s="6"/>
      <c r="C29" s="14"/>
      <c r="E29" s="14"/>
      <c r="G29" s="14"/>
      <c r="I29" s="14"/>
    </row>
    <row r="30" spans="1:9" s="11" customFormat="1" ht="12.75">
      <c r="A30" s="5" t="s">
        <v>98</v>
      </c>
      <c r="B30" s="6"/>
      <c r="C30" s="12">
        <f>+C26+C28</f>
        <v>2847</v>
      </c>
      <c r="E30" s="12">
        <v>0</v>
      </c>
      <c r="G30" s="12">
        <f>+G26+G28</f>
        <v>7762</v>
      </c>
      <c r="I30" s="12">
        <v>0</v>
      </c>
    </row>
    <row r="31" spans="1:9" s="11" customFormat="1" ht="12.75">
      <c r="A31" s="5"/>
      <c r="B31" s="6"/>
      <c r="C31" s="12"/>
      <c r="E31" s="12"/>
      <c r="G31" s="12"/>
      <c r="I31" s="12"/>
    </row>
    <row r="32" spans="1:9" s="11" customFormat="1" ht="12.75">
      <c r="A32" s="5" t="s">
        <v>4</v>
      </c>
      <c r="B32" s="6">
        <v>16</v>
      </c>
      <c r="C32" s="11">
        <v>-599</v>
      </c>
      <c r="E32" s="12" t="s">
        <v>119</v>
      </c>
      <c r="G32" s="12">
        <v>-1281</v>
      </c>
      <c r="I32" s="12" t="s">
        <v>119</v>
      </c>
    </row>
    <row r="33" spans="1:9" s="11" customFormat="1" ht="12.75">
      <c r="A33" s="5"/>
      <c r="B33" s="6"/>
      <c r="C33" s="14"/>
      <c r="E33" s="14"/>
      <c r="G33" s="14"/>
      <c r="I33" s="14"/>
    </row>
    <row r="34" spans="1:9" s="11" customFormat="1" ht="12.75">
      <c r="A34" s="5" t="s">
        <v>241</v>
      </c>
      <c r="B34" s="6"/>
      <c r="C34" s="74">
        <f>+C30+C32</f>
        <v>2248</v>
      </c>
      <c r="E34" s="74">
        <v>0</v>
      </c>
      <c r="F34" s="11">
        <v>0</v>
      </c>
      <c r="G34" s="74">
        <f>+G30+G32</f>
        <v>6481</v>
      </c>
      <c r="I34" s="74">
        <v>0</v>
      </c>
    </row>
    <row r="35" spans="1:9" s="11" customFormat="1" ht="12.75">
      <c r="A35" s="5"/>
      <c r="B35" s="6"/>
      <c r="C35" s="4"/>
      <c r="E35" s="4"/>
      <c r="G35" s="4"/>
      <c r="I35" s="4"/>
    </row>
    <row r="36" spans="1:9" s="11" customFormat="1" ht="12.75">
      <c r="A36" s="30" t="s">
        <v>239</v>
      </c>
      <c r="B36" s="12"/>
      <c r="C36" s="15"/>
      <c r="D36" s="15"/>
      <c r="E36" s="4"/>
      <c r="F36" s="15"/>
      <c r="G36" s="15"/>
      <c r="H36" s="15"/>
      <c r="I36" s="4"/>
    </row>
    <row r="37" spans="1:9" s="11" customFormat="1" ht="12.75">
      <c r="A37" s="30" t="s">
        <v>240</v>
      </c>
      <c r="B37" s="6"/>
      <c r="C37" s="11">
        <v>2246</v>
      </c>
      <c r="E37" s="12" t="s">
        <v>119</v>
      </c>
      <c r="G37" s="23">
        <v>6480</v>
      </c>
      <c r="I37" s="12" t="s">
        <v>119</v>
      </c>
    </row>
    <row r="38" spans="1:9" s="11" customFormat="1" ht="12.75">
      <c r="A38" s="30" t="s">
        <v>13</v>
      </c>
      <c r="B38" s="6"/>
      <c r="C38" s="14">
        <v>2</v>
      </c>
      <c r="E38" s="12" t="s">
        <v>119</v>
      </c>
      <c r="G38" s="14">
        <v>1</v>
      </c>
      <c r="I38" s="12" t="s">
        <v>119</v>
      </c>
    </row>
    <row r="39" spans="1:9" s="11" customFormat="1" ht="12.75">
      <c r="A39" s="30" t="s">
        <v>241</v>
      </c>
      <c r="B39" s="6"/>
      <c r="C39" s="74">
        <f>C38+C37</f>
        <v>2248</v>
      </c>
      <c r="E39" s="74">
        <f>SUM(E34:E38)</f>
        <v>0</v>
      </c>
      <c r="G39" s="74">
        <f>G38+G37</f>
        <v>6481</v>
      </c>
      <c r="I39" s="74">
        <f>SUM(I34:I38)</f>
        <v>0</v>
      </c>
    </row>
    <row r="40" spans="1:9" s="11" customFormat="1" ht="12.75">
      <c r="A40" s="5"/>
      <c r="B40" s="6"/>
      <c r="C40" s="4"/>
      <c r="E40" s="4"/>
      <c r="G40" s="4"/>
      <c r="I40" s="4"/>
    </row>
    <row r="41" spans="1:9" s="11" customFormat="1" ht="12.75">
      <c r="A41" s="55"/>
      <c r="B41" s="56"/>
      <c r="C41" s="67"/>
      <c r="D41" s="67"/>
      <c r="E41" s="68"/>
      <c r="F41" s="67"/>
      <c r="G41" s="68"/>
      <c r="H41" s="67"/>
      <c r="I41" s="68"/>
    </row>
    <row r="42" spans="1:9" s="11" customFormat="1" ht="12.75">
      <c r="A42" s="157" t="s">
        <v>242</v>
      </c>
      <c r="B42" s="56"/>
      <c r="C42" s="67"/>
      <c r="D42" s="67"/>
      <c r="E42" s="68"/>
      <c r="F42" s="67"/>
      <c r="G42" s="68"/>
      <c r="H42" s="67"/>
      <c r="I42" s="68"/>
    </row>
    <row r="43" spans="1:9" s="11" customFormat="1" ht="12.75">
      <c r="A43" s="157" t="s">
        <v>243</v>
      </c>
      <c r="B43" s="56"/>
      <c r="C43" s="67"/>
      <c r="D43" s="67"/>
      <c r="E43" s="68"/>
      <c r="F43" s="67"/>
      <c r="G43" s="68"/>
      <c r="H43" s="67"/>
      <c r="I43" s="68"/>
    </row>
    <row r="44" spans="1:9" s="11" customFormat="1" ht="12.75">
      <c r="A44" s="158" t="s">
        <v>244</v>
      </c>
      <c r="B44" s="56">
        <v>25</v>
      </c>
      <c r="C44" s="69">
        <v>1.4490322580645163</v>
      </c>
      <c r="D44" s="70"/>
      <c r="E44" s="117" t="s">
        <v>119</v>
      </c>
      <c r="F44" s="70"/>
      <c r="G44" s="69">
        <v>5.06468598218431</v>
      </c>
      <c r="H44" s="67"/>
      <c r="I44" s="117" t="s">
        <v>119</v>
      </c>
    </row>
    <row r="45" spans="1:9" s="11" customFormat="1" ht="12.75">
      <c r="A45" s="157" t="s">
        <v>245</v>
      </c>
      <c r="B45" s="56"/>
      <c r="C45" s="69"/>
      <c r="D45" s="70"/>
      <c r="E45" s="79"/>
      <c r="F45" s="70"/>
      <c r="G45" s="69"/>
      <c r="H45" s="67"/>
      <c r="I45" s="78"/>
    </row>
    <row r="46" spans="1:9" s="11" customFormat="1" ht="12.75">
      <c r="A46" s="158" t="s">
        <v>246</v>
      </c>
      <c r="B46" s="56">
        <v>25</v>
      </c>
      <c r="C46" s="97">
        <v>1.4490322580645163</v>
      </c>
      <c r="D46" s="55"/>
      <c r="E46" s="117" t="s">
        <v>119</v>
      </c>
      <c r="F46" s="102"/>
      <c r="G46" s="66">
        <v>4.180645161290323</v>
      </c>
      <c r="H46" s="102"/>
      <c r="I46" s="117" t="s">
        <v>119</v>
      </c>
    </row>
    <row r="47" spans="1:9" s="11" customFormat="1" ht="12.75">
      <c r="A47" s="2" t="s">
        <v>247</v>
      </c>
      <c r="B47" s="55"/>
      <c r="C47" s="55"/>
      <c r="D47" s="55"/>
      <c r="E47" s="104"/>
      <c r="F47" s="105"/>
      <c r="G47" s="104"/>
      <c r="H47" s="105"/>
      <c r="I47" s="78"/>
    </row>
    <row r="48" s="11" customFormat="1" ht="12.75">
      <c r="A48" s="64"/>
    </row>
    <row r="49" spans="1:9" s="11" customFormat="1" ht="12.75">
      <c r="A49" s="64"/>
      <c r="B49" s="55"/>
      <c r="C49" s="55"/>
      <c r="D49" s="55"/>
      <c r="E49" s="66"/>
      <c r="F49" s="103"/>
      <c r="G49" s="66"/>
      <c r="H49" s="103"/>
      <c r="I49" s="80"/>
    </row>
    <row r="50" spans="1:9" s="11" customFormat="1" ht="12.75">
      <c r="A50" s="64"/>
      <c r="B50" s="55"/>
      <c r="C50" s="55"/>
      <c r="D50" s="55"/>
      <c r="E50" s="66"/>
      <c r="F50" s="103"/>
      <c r="G50" s="66"/>
      <c r="H50" s="103"/>
      <c r="I50" s="80"/>
    </row>
    <row r="51" spans="5:9" s="11" customFormat="1" ht="12.75">
      <c r="E51" s="12"/>
      <c r="G51" s="12"/>
      <c r="I51" s="12"/>
    </row>
    <row r="52" spans="1:9" ht="26.25" customHeight="1">
      <c r="A52" s="163" t="s">
        <v>248</v>
      </c>
      <c r="B52" s="164"/>
      <c r="C52" s="164"/>
      <c r="D52" s="164"/>
      <c r="E52" s="164"/>
      <c r="F52" s="164"/>
      <c r="G52" s="164"/>
      <c r="H52" s="164"/>
      <c r="I52" s="164"/>
    </row>
    <row r="53" spans="1:9" ht="12.75">
      <c r="A53" s="11"/>
      <c r="B53"/>
      <c r="C53"/>
      <c r="D53"/>
      <c r="E53"/>
      <c r="F53"/>
      <c r="G53"/>
      <c r="H53"/>
      <c r="I53"/>
    </row>
    <row r="54" spans="1:9" ht="12.75">
      <c r="A54" s="165" t="s">
        <v>177</v>
      </c>
      <c r="B54" s="165"/>
      <c r="C54" s="165"/>
      <c r="D54" s="165"/>
      <c r="E54" s="165"/>
      <c r="F54" s="165"/>
      <c r="G54" s="165"/>
      <c r="H54" s="165"/>
      <c r="I54" s="165"/>
    </row>
    <row r="55" spans="1:9" ht="12.75">
      <c r="A55" t="s">
        <v>178</v>
      </c>
      <c r="B55"/>
      <c r="C55"/>
      <c r="D55"/>
      <c r="E55"/>
      <c r="F55"/>
      <c r="G55"/>
      <c r="H55"/>
      <c r="I55"/>
    </row>
    <row r="56" spans="2:9" ht="12.75">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5:7" ht="12.75">
      <c r="E60" s="75"/>
      <c r="F60" s="77"/>
      <c r="G60" s="75"/>
    </row>
    <row r="79" spans="10:17" ht="12.75">
      <c r="J79" s="30"/>
      <c r="K79" s="30"/>
      <c r="L79" s="30"/>
      <c r="M79" s="30"/>
      <c r="N79" s="30"/>
      <c r="O79" s="30"/>
      <c r="P79" s="30"/>
      <c r="Q79" s="30"/>
    </row>
  </sheetData>
  <mergeCells count="4">
    <mergeCell ref="G9:I9"/>
    <mergeCell ref="C9:E9"/>
    <mergeCell ref="A52:I52"/>
    <mergeCell ref="A54:I54"/>
  </mergeCells>
  <printOptions/>
  <pageMargins left="0.28" right="0.37" top="0.5" bottom="0.5" header="0.5" footer="0.5"/>
  <pageSetup horizontalDpi="1200" verticalDpi="12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workbookViewId="0" topLeftCell="A40">
      <selection activeCell="C16" sqref="C16:E50"/>
    </sheetView>
  </sheetViews>
  <sheetFormatPr defaultColWidth="9.140625" defaultRowHeight="12.75"/>
  <cols>
    <col min="1" max="1" width="46.00390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ADVANCE INFORMATION MARKETING BERHAD</v>
      </c>
      <c r="B1" s="7"/>
    </row>
    <row r="2" spans="1:2" ht="12.75">
      <c r="A2" s="8" t="str">
        <f>'IS'!A2</f>
        <v>(Company No. 644769-D)</v>
      </c>
      <c r="B2" s="8"/>
    </row>
    <row r="3" spans="1:2" ht="12.75">
      <c r="A3" s="8"/>
      <c r="B3" s="8"/>
    </row>
    <row r="5" spans="1:2" ht="12.75">
      <c r="A5" s="9" t="s">
        <v>214</v>
      </c>
      <c r="B5" s="9"/>
    </row>
    <row r="6" spans="1:2" ht="12.75">
      <c r="A6" s="9"/>
      <c r="B6" s="9"/>
    </row>
    <row r="7" ht="12.75">
      <c r="C7" s="6"/>
    </row>
    <row r="8" spans="3:5" ht="12.75">
      <c r="C8" s="6" t="s">
        <v>63</v>
      </c>
      <c r="E8" s="6" t="s">
        <v>63</v>
      </c>
    </row>
    <row r="9" spans="3:5" ht="12.75">
      <c r="C9" s="6" t="s">
        <v>20</v>
      </c>
      <c r="E9" s="6" t="s">
        <v>22</v>
      </c>
    </row>
    <row r="10" spans="3:5" ht="12.75">
      <c r="C10" s="6" t="s">
        <v>34</v>
      </c>
      <c r="E10" s="6" t="s">
        <v>23</v>
      </c>
    </row>
    <row r="11" spans="3:5" ht="12.75">
      <c r="C11" s="6" t="s">
        <v>21</v>
      </c>
      <c r="E11" s="6" t="s">
        <v>71</v>
      </c>
    </row>
    <row r="12" spans="3:5" ht="12.75">
      <c r="C12" s="16" t="str">
        <f>'IS'!C13</f>
        <v>30.09.2006</v>
      </c>
      <c r="E12" s="16" t="s">
        <v>139</v>
      </c>
    </row>
    <row r="13" spans="3:5" ht="12.75">
      <c r="C13" s="16" t="s">
        <v>142</v>
      </c>
      <c r="E13" s="16" t="s">
        <v>143</v>
      </c>
    </row>
    <row r="14" spans="2:5" ht="12.75">
      <c r="B14" s="6" t="s">
        <v>60</v>
      </c>
      <c r="C14" s="6" t="s">
        <v>5</v>
      </c>
      <c r="E14" s="6" t="s">
        <v>5</v>
      </c>
    </row>
    <row r="15" ht="12.75">
      <c r="B15" s="6"/>
    </row>
    <row r="16" spans="1:9" s="11" customFormat="1" ht="12.75">
      <c r="A16" s="17" t="s">
        <v>0</v>
      </c>
      <c r="B16" s="49"/>
      <c r="C16" s="11">
        <v>6366</v>
      </c>
      <c r="E16" s="11">
        <v>5156</v>
      </c>
      <c r="G16" s="12"/>
      <c r="I16" s="12"/>
    </row>
    <row r="17" spans="1:9" s="11" customFormat="1" ht="12.75">
      <c r="A17" s="17"/>
      <c r="B17" s="49" t="s">
        <v>63</v>
      </c>
      <c r="G17" s="12"/>
      <c r="I17" s="12"/>
    </row>
    <row r="18" spans="1:9" s="11" customFormat="1" ht="12.75">
      <c r="A18" s="17" t="s">
        <v>170</v>
      </c>
      <c r="B18" s="54"/>
      <c r="C18" s="23">
        <v>1675</v>
      </c>
      <c r="E18" s="23">
        <v>1211</v>
      </c>
      <c r="G18" s="12"/>
      <c r="I18" s="12"/>
    </row>
    <row r="19" spans="1:9" s="11" customFormat="1" ht="12.75">
      <c r="A19" s="17"/>
      <c r="B19" s="49"/>
      <c r="G19" s="12"/>
      <c r="I19" s="12"/>
    </row>
    <row r="20" spans="1:9" s="11" customFormat="1" ht="12.75">
      <c r="A20" s="17" t="s">
        <v>1</v>
      </c>
      <c r="B20" s="49"/>
      <c r="G20" s="12"/>
      <c r="I20" s="12"/>
    </row>
    <row r="21" spans="1:9" s="11" customFormat="1" ht="12.75">
      <c r="A21" s="15" t="s">
        <v>2</v>
      </c>
      <c r="B21" s="4"/>
      <c r="C21" s="18">
        <v>2889</v>
      </c>
      <c r="D21" s="15"/>
      <c r="E21" s="18">
        <v>1953</v>
      </c>
      <c r="F21" s="15"/>
      <c r="G21" s="4"/>
      <c r="H21" s="15"/>
      <c r="I21" s="12"/>
    </row>
    <row r="22" spans="1:9" s="11" customFormat="1" ht="12.75">
      <c r="A22" s="15" t="s">
        <v>47</v>
      </c>
      <c r="B22" s="4"/>
      <c r="C22" s="19">
        <v>9268</v>
      </c>
      <c r="D22" s="15"/>
      <c r="E22" s="19">
        <v>10427</v>
      </c>
      <c r="F22" s="15"/>
      <c r="G22" s="4"/>
      <c r="H22" s="15"/>
      <c r="I22" s="12"/>
    </row>
    <row r="23" spans="1:9" s="11" customFormat="1" ht="12.75">
      <c r="A23" s="15" t="s">
        <v>46</v>
      </c>
      <c r="B23" s="4"/>
      <c r="C23" s="19">
        <v>1487</v>
      </c>
      <c r="D23" s="15"/>
      <c r="E23" s="19">
        <v>1286</v>
      </c>
      <c r="F23" s="15"/>
      <c r="G23" s="4"/>
      <c r="H23" s="15"/>
      <c r="I23" s="12"/>
    </row>
    <row r="24" spans="1:9" s="11" customFormat="1" ht="12.75">
      <c r="A24" s="15" t="s">
        <v>141</v>
      </c>
      <c r="B24" s="4"/>
      <c r="C24" s="19">
        <v>0</v>
      </c>
      <c r="D24" s="15"/>
      <c r="E24" s="19">
        <v>23</v>
      </c>
      <c r="F24" s="15"/>
      <c r="G24" s="4"/>
      <c r="H24" s="15"/>
      <c r="I24" s="12"/>
    </row>
    <row r="25" spans="1:9" s="11" customFormat="1" ht="12.75">
      <c r="A25" s="15" t="s">
        <v>154</v>
      </c>
      <c r="B25" s="4"/>
      <c r="C25" s="19">
        <v>21653</v>
      </c>
      <c r="D25" s="15"/>
      <c r="E25" s="19">
        <v>9930</v>
      </c>
      <c r="F25" s="15"/>
      <c r="G25" s="4"/>
      <c r="H25" s="15"/>
      <c r="I25" s="12"/>
    </row>
    <row r="26" spans="1:9" s="11" customFormat="1" ht="12.75">
      <c r="A26" s="15" t="s">
        <v>56</v>
      </c>
      <c r="B26" s="51"/>
      <c r="C26" s="19">
        <v>2788</v>
      </c>
      <c r="D26" s="15"/>
      <c r="E26" s="19">
        <v>2882</v>
      </c>
      <c r="F26" s="15"/>
      <c r="G26" s="4"/>
      <c r="H26" s="15"/>
      <c r="I26" s="12"/>
    </row>
    <row r="27" spans="1:9" s="11" customFormat="1" ht="12.75">
      <c r="A27" s="15"/>
      <c r="B27" s="51"/>
      <c r="C27" s="20">
        <v>38085</v>
      </c>
      <c r="D27" s="15"/>
      <c r="E27" s="20">
        <v>26501</v>
      </c>
      <c r="F27" s="15"/>
      <c r="G27" s="4"/>
      <c r="H27" s="15"/>
      <c r="I27" s="12"/>
    </row>
    <row r="28" spans="1:9" s="11" customFormat="1" ht="12.75">
      <c r="A28" s="21" t="s">
        <v>3</v>
      </c>
      <c r="B28" s="52"/>
      <c r="C28" s="19"/>
      <c r="D28" s="15"/>
      <c r="E28" s="73"/>
      <c r="F28" s="15"/>
      <c r="G28" s="4"/>
      <c r="H28" s="15"/>
      <c r="I28" s="12"/>
    </row>
    <row r="29" spans="1:9" s="11" customFormat="1" ht="12.75">
      <c r="A29" s="15" t="s">
        <v>48</v>
      </c>
      <c r="B29" s="51"/>
      <c r="C29" s="19">
        <v>4097</v>
      </c>
      <c r="D29" s="15"/>
      <c r="E29" s="19">
        <v>7634</v>
      </c>
      <c r="F29" s="15"/>
      <c r="G29" s="4"/>
      <c r="H29" s="15"/>
      <c r="I29" s="12"/>
    </row>
    <row r="30" spans="1:9" s="11" customFormat="1" ht="12.75">
      <c r="A30" s="15" t="s">
        <v>49</v>
      </c>
      <c r="B30" s="51"/>
      <c r="C30" s="19">
        <v>1682</v>
      </c>
      <c r="D30" s="15"/>
      <c r="E30" s="19">
        <v>1293</v>
      </c>
      <c r="F30" s="15"/>
      <c r="G30" s="4"/>
      <c r="H30" s="15"/>
      <c r="I30" s="12"/>
    </row>
    <row r="31" spans="1:9" s="11" customFormat="1" ht="12.75">
      <c r="A31" s="15" t="s">
        <v>16</v>
      </c>
      <c r="B31" s="54">
        <v>20</v>
      </c>
      <c r="C31" s="19">
        <v>70</v>
      </c>
      <c r="D31" s="15"/>
      <c r="E31" s="19">
        <v>68</v>
      </c>
      <c r="F31" s="15"/>
      <c r="G31" s="4"/>
      <c r="H31" s="15"/>
      <c r="I31" s="12"/>
    </row>
    <row r="32" spans="1:9" s="11" customFormat="1" ht="12.75">
      <c r="A32" s="15" t="s">
        <v>72</v>
      </c>
      <c r="B32" s="54">
        <v>20</v>
      </c>
      <c r="C32" s="19">
        <v>0</v>
      </c>
      <c r="D32" s="15"/>
      <c r="E32" s="19">
        <v>0</v>
      </c>
      <c r="F32" s="15"/>
      <c r="G32" s="4"/>
      <c r="H32" s="15"/>
      <c r="I32" s="12"/>
    </row>
    <row r="33" spans="1:9" s="11" customFormat="1" ht="12.75">
      <c r="A33" s="15" t="s">
        <v>76</v>
      </c>
      <c r="B33" s="54">
        <f>+B32</f>
        <v>20</v>
      </c>
      <c r="C33" s="19">
        <v>136</v>
      </c>
      <c r="D33" s="15"/>
      <c r="E33" s="19">
        <v>29</v>
      </c>
      <c r="F33" s="15"/>
      <c r="G33" s="4"/>
      <c r="H33" s="15"/>
      <c r="I33" s="12"/>
    </row>
    <row r="34" spans="1:9" s="11" customFormat="1" ht="12.75">
      <c r="A34" s="15" t="s">
        <v>50</v>
      </c>
      <c r="B34" s="51"/>
      <c r="C34" s="19">
        <v>639</v>
      </c>
      <c r="D34" s="15"/>
      <c r="E34" s="19">
        <v>45</v>
      </c>
      <c r="F34" s="15"/>
      <c r="G34" s="4"/>
      <c r="H34" s="15"/>
      <c r="I34" s="12"/>
    </row>
    <row r="35" spans="1:9" s="11" customFormat="1" ht="12.75">
      <c r="A35" s="15"/>
      <c r="B35" s="51"/>
      <c r="C35" s="20">
        <v>6624</v>
      </c>
      <c r="D35" s="15"/>
      <c r="E35" s="20">
        <v>9069</v>
      </c>
      <c r="F35" s="15"/>
      <c r="G35" s="4"/>
      <c r="H35" s="15"/>
      <c r="I35" s="12"/>
    </row>
    <row r="36" spans="2:9" s="11" customFormat="1" ht="12.75">
      <c r="B36" s="46"/>
      <c r="E36" s="12"/>
      <c r="G36" s="12"/>
      <c r="I36" s="12"/>
    </row>
    <row r="37" spans="1:9" s="11" customFormat="1" ht="12.75">
      <c r="A37" s="17" t="s">
        <v>74</v>
      </c>
      <c r="B37" s="53"/>
      <c r="C37" s="11">
        <v>31461</v>
      </c>
      <c r="E37" s="11">
        <v>17432</v>
      </c>
      <c r="G37" s="12"/>
      <c r="I37" s="12"/>
    </row>
    <row r="38" spans="2:9" s="11" customFormat="1" ht="12.75">
      <c r="B38" s="12"/>
      <c r="E38" s="12"/>
      <c r="G38" s="12"/>
      <c r="I38" s="12"/>
    </row>
    <row r="39" spans="2:9" s="11" customFormat="1" ht="13.5" thickBot="1">
      <c r="B39" s="12"/>
      <c r="C39" s="22">
        <v>39502</v>
      </c>
      <c r="E39" s="22">
        <v>23799</v>
      </c>
      <c r="G39" s="12"/>
      <c r="I39" s="12"/>
    </row>
    <row r="40" spans="2:9" s="11" customFormat="1" ht="13.5" thickTop="1">
      <c r="B40" s="12"/>
      <c r="E40" s="12"/>
      <c r="G40" s="12"/>
      <c r="I40" s="12"/>
    </row>
    <row r="41" spans="1:5" ht="12.75">
      <c r="A41" s="9" t="s">
        <v>6</v>
      </c>
      <c r="B41" s="54">
        <v>21</v>
      </c>
      <c r="C41" s="11">
        <v>15500</v>
      </c>
      <c r="E41" s="11">
        <v>5581</v>
      </c>
    </row>
    <row r="42" spans="1:5" ht="12.75">
      <c r="A42" s="9" t="s">
        <v>51</v>
      </c>
      <c r="B42" s="50"/>
      <c r="C42" s="15">
        <v>9500</v>
      </c>
      <c r="D42" s="32"/>
      <c r="E42" s="15">
        <v>6480</v>
      </c>
    </row>
    <row r="43" spans="1:7" ht="12.75">
      <c r="A43" s="9" t="s">
        <v>135</v>
      </c>
      <c r="B43" s="50"/>
      <c r="C43" s="15">
        <v>134</v>
      </c>
      <c r="D43" s="32"/>
      <c r="E43" s="15">
        <v>39</v>
      </c>
      <c r="G43" s="25"/>
    </row>
    <row r="44" spans="1:7" ht="12.75">
      <c r="A44" s="9" t="s">
        <v>64</v>
      </c>
      <c r="B44" s="147"/>
      <c r="C44" s="15">
        <v>12799</v>
      </c>
      <c r="E44" s="15">
        <v>9271</v>
      </c>
      <c r="G44" s="25"/>
    </row>
    <row r="45" spans="1:5" ht="12.75">
      <c r="A45" s="9" t="s">
        <v>17</v>
      </c>
      <c r="B45" s="6"/>
      <c r="C45" s="24">
        <v>37933</v>
      </c>
      <c r="E45" s="24">
        <v>21371</v>
      </c>
    </row>
    <row r="46" spans="1:5" ht="12.75">
      <c r="A46" s="9" t="s">
        <v>18</v>
      </c>
      <c r="B46" s="54">
        <f>+B33</f>
        <v>20</v>
      </c>
      <c r="C46" s="15">
        <v>1211</v>
      </c>
      <c r="E46" s="15">
        <v>1278.984</v>
      </c>
    </row>
    <row r="47" spans="1:5" ht="12.75">
      <c r="A47" s="9" t="s">
        <v>155</v>
      </c>
      <c r="B47" s="54"/>
      <c r="C47" s="15">
        <v>0</v>
      </c>
      <c r="E47" s="15">
        <v>1000</v>
      </c>
    </row>
    <row r="48" spans="1:5" ht="12.75">
      <c r="A48" s="9" t="s">
        <v>76</v>
      </c>
      <c r="B48" s="54">
        <f>+B46</f>
        <v>20</v>
      </c>
      <c r="C48" s="15">
        <v>268</v>
      </c>
      <c r="E48" s="15">
        <v>59.75</v>
      </c>
    </row>
    <row r="49" spans="1:5" ht="12.75">
      <c r="A49" s="9" t="s">
        <v>52</v>
      </c>
      <c r="B49" s="6"/>
      <c r="C49" s="15">
        <v>74</v>
      </c>
      <c r="E49" s="15">
        <v>74.249</v>
      </c>
    </row>
    <row r="50" spans="1:5" ht="12.75">
      <c r="A50" s="36" t="s">
        <v>13</v>
      </c>
      <c r="B50" s="31"/>
      <c r="C50" s="3">
        <v>16</v>
      </c>
      <c r="D50" s="30"/>
      <c r="E50" s="3">
        <v>15</v>
      </c>
    </row>
    <row r="51" spans="1:5" ht="13.5" thickBot="1">
      <c r="A51" s="36"/>
      <c r="B51" s="147"/>
      <c r="C51" s="44">
        <f>SUM(C45:C50)</f>
        <v>39502</v>
      </c>
      <c r="D51" s="30"/>
      <c r="E51" s="44">
        <f>SUM(E45:E50)</f>
        <v>23798.983</v>
      </c>
    </row>
    <row r="52" spans="1:9" ht="13.5" thickTop="1">
      <c r="A52" s="153" t="s">
        <v>249</v>
      </c>
      <c r="B52" s="31"/>
      <c r="C52" s="154"/>
      <c r="D52" s="30"/>
      <c r="E52" s="154"/>
      <c r="G52" s="25"/>
      <c r="I52" s="26"/>
    </row>
    <row r="53" spans="1:9" ht="12.75">
      <c r="A53" s="153" t="s">
        <v>250</v>
      </c>
      <c r="B53" s="153"/>
      <c r="C53" s="155">
        <v>0.24483225806451614</v>
      </c>
      <c r="D53" s="30"/>
      <c r="E53" s="155">
        <v>4.399847509259616</v>
      </c>
      <c r="G53" s="25"/>
      <c r="I53" s="26"/>
    </row>
    <row r="54" spans="1:9" ht="12.75">
      <c r="A54" s="153"/>
      <c r="B54" s="153"/>
      <c r="C54" s="155"/>
      <c r="D54" s="30"/>
      <c r="E54" s="155"/>
      <c r="G54" s="25"/>
      <c r="I54" s="26"/>
    </row>
    <row r="55" spans="1:9" ht="12.75">
      <c r="A55" s="2"/>
      <c r="B55" s="153"/>
      <c r="C55" s="155"/>
      <c r="D55" s="30"/>
      <c r="E55" s="155"/>
      <c r="G55" s="25"/>
      <c r="I55" s="26"/>
    </row>
    <row r="56" spans="1:9" ht="39" customHeight="1">
      <c r="A56" s="166" t="s">
        <v>237</v>
      </c>
      <c r="B56" s="166"/>
      <c r="C56" s="166"/>
      <c r="D56" s="166"/>
      <c r="E56" s="166"/>
      <c r="F56" s="99"/>
      <c r="G56" s="99"/>
      <c r="H56" s="99"/>
      <c r="I56" s="99"/>
    </row>
    <row r="57" spans="1:9" ht="12.75">
      <c r="A57" s="156"/>
      <c r="B57" s="156"/>
      <c r="C57" s="154"/>
      <c r="D57" s="30"/>
      <c r="E57" s="31"/>
      <c r="G57" s="25"/>
      <c r="I57" s="26"/>
    </row>
    <row r="58" spans="1:2" ht="12.75">
      <c r="A58" s="11" t="s">
        <v>35</v>
      </c>
      <c r="B58" s="11"/>
    </row>
    <row r="59" spans="1:5" ht="12.75">
      <c r="A59" s="123"/>
      <c r="B59" s="123"/>
      <c r="C59" s="123"/>
      <c r="D59" s="123"/>
      <c r="E59" s="123"/>
    </row>
    <row r="60" spans="1:2" ht="12.75">
      <c r="A60" s="11"/>
      <c r="B60" s="11"/>
    </row>
    <row r="61" spans="1:2" ht="12.75">
      <c r="A61" s="11"/>
      <c r="B61" s="11"/>
    </row>
    <row r="64" ht="12.75"/>
    <row r="65" ht="12.75"/>
    <row r="79" spans="10:17" ht="12.75">
      <c r="J79" s="30"/>
      <c r="K79" s="30"/>
      <c r="L79" s="30"/>
      <c r="M79" s="30"/>
      <c r="N79" s="30"/>
      <c r="O79" s="30"/>
      <c r="P79" s="30"/>
      <c r="Q79" s="30"/>
    </row>
  </sheetData>
  <mergeCells count="1">
    <mergeCell ref="A56:E56"/>
  </mergeCells>
  <printOptions/>
  <pageMargins left="0.52" right="0.52" top="0.5" bottom="0.5" header="0.5" footer="0.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9"/>
  <sheetViews>
    <sheetView zoomScaleSheetLayoutView="100" workbookViewId="0" topLeftCell="A4">
      <selection activeCell="G20" sqref="G20"/>
    </sheetView>
  </sheetViews>
  <sheetFormatPr defaultColWidth="9.140625" defaultRowHeight="12.75"/>
  <cols>
    <col min="1" max="1" width="36.7109375" style="5" customWidth="1"/>
    <col min="2" max="2" width="12.140625" style="5" customWidth="1"/>
    <col min="3" max="5" width="8.7109375" style="11" customWidth="1"/>
    <col min="6" max="6" width="10.28125" style="11" customWidth="1"/>
    <col min="7" max="7" width="11.8515625" style="11" customWidth="1"/>
    <col min="8" max="8" width="16.140625" style="11" customWidth="1"/>
    <col min="9" max="9" width="10.421875" style="5" customWidth="1"/>
    <col min="10" max="16384" width="9.140625" style="5" customWidth="1"/>
  </cols>
  <sheetData>
    <row r="1" spans="1:2" ht="12.75">
      <c r="A1" s="7" t="str">
        <f>'IS'!A1</f>
        <v>ADVANCE INFORMATION MARKETING BERHAD</v>
      </c>
      <c r="B1" s="7"/>
    </row>
    <row r="2" spans="1:2" ht="12.75">
      <c r="A2" s="28" t="str">
        <f>'IS'!A2</f>
        <v>(Company No. 644769-D)</v>
      </c>
      <c r="B2" s="28"/>
    </row>
    <row r="3" spans="1:2" ht="12.75">
      <c r="A3" s="28"/>
      <c r="B3" s="28"/>
    </row>
    <row r="5" spans="1:2" ht="12.75">
      <c r="A5" s="9" t="s">
        <v>36</v>
      </c>
      <c r="B5" s="9"/>
    </row>
    <row r="6" spans="1:2" ht="12.75">
      <c r="A6" s="9" t="str">
        <f>'IS'!A6</f>
        <v>FOR THE THIRD QUARTER ENDED 30 SEPTEMBER 2006</v>
      </c>
      <c r="B6" s="9"/>
    </row>
    <row r="7" spans="1:2" ht="12.75">
      <c r="A7" s="9" t="str">
        <f>'IS'!A7</f>
        <v>(The figures have not been audited)</v>
      </c>
      <c r="B7" s="9"/>
    </row>
    <row r="8" spans="1:2" ht="12.75">
      <c r="A8" s="9"/>
      <c r="B8" s="9"/>
    </row>
    <row r="9" spans="3:7" ht="25.5" customHeight="1">
      <c r="C9" s="169" t="s">
        <v>103</v>
      </c>
      <c r="D9" s="170"/>
      <c r="E9" s="167" t="s">
        <v>67</v>
      </c>
      <c r="F9" s="168"/>
      <c r="G9" s="82" t="s">
        <v>66</v>
      </c>
    </row>
    <row r="10" spans="3:7" ht="14.25" customHeight="1">
      <c r="C10" s="4"/>
      <c r="D10" s="4"/>
      <c r="E10" s="83"/>
      <c r="F10" s="83" t="s">
        <v>108</v>
      </c>
      <c r="G10" s="83"/>
    </row>
    <row r="11" spans="3:10" ht="12.75">
      <c r="C11" s="12" t="s">
        <v>104</v>
      </c>
      <c r="D11" s="12"/>
      <c r="E11" s="12" t="s">
        <v>37</v>
      </c>
      <c r="F11" s="12" t="s">
        <v>109</v>
      </c>
      <c r="G11" s="12" t="s">
        <v>65</v>
      </c>
      <c r="H11" s="12" t="s">
        <v>12</v>
      </c>
      <c r="I11" s="6" t="s">
        <v>181</v>
      </c>
      <c r="J11" s="6" t="s">
        <v>12</v>
      </c>
    </row>
    <row r="12" spans="2:10" ht="12.75">
      <c r="B12" s="6" t="s">
        <v>60</v>
      </c>
      <c r="C12" s="12" t="s">
        <v>105</v>
      </c>
      <c r="D12" s="12" t="s">
        <v>106</v>
      </c>
      <c r="E12" s="12" t="s">
        <v>53</v>
      </c>
      <c r="F12" s="12" t="s">
        <v>73</v>
      </c>
      <c r="G12" s="12" t="s">
        <v>97</v>
      </c>
      <c r="H12" s="11" t="s">
        <v>17</v>
      </c>
      <c r="I12" s="6" t="s">
        <v>182</v>
      </c>
      <c r="J12" s="6" t="s">
        <v>183</v>
      </c>
    </row>
    <row r="13" spans="3:10" ht="12.75">
      <c r="C13" s="12" t="s">
        <v>5</v>
      </c>
      <c r="D13" s="12" t="s">
        <v>5</v>
      </c>
      <c r="E13" s="12" t="s">
        <v>5</v>
      </c>
      <c r="F13" s="12" t="s">
        <v>5</v>
      </c>
      <c r="G13" s="12" t="s">
        <v>5</v>
      </c>
      <c r="H13" s="12" t="s">
        <v>5</v>
      </c>
      <c r="I13" s="6" t="s">
        <v>5</v>
      </c>
      <c r="J13" s="5" t="str">
        <f>I13</f>
        <v>RM'000</v>
      </c>
    </row>
    <row r="14" spans="3:9" ht="12.75">
      <c r="C14" s="12"/>
      <c r="D14" s="12"/>
      <c r="E14" s="12"/>
      <c r="F14" s="12"/>
      <c r="G14" s="12"/>
      <c r="H14" s="12"/>
      <c r="I14" s="6"/>
    </row>
    <row r="15" spans="1:10" ht="12.75">
      <c r="A15" s="5" t="s">
        <v>140</v>
      </c>
      <c r="C15" s="11">
        <v>4860.6</v>
      </c>
      <c r="D15" s="11">
        <v>720</v>
      </c>
      <c r="E15" s="11">
        <v>6480</v>
      </c>
      <c r="F15" s="11">
        <v>39</v>
      </c>
      <c r="G15" s="11">
        <v>9271</v>
      </c>
      <c r="H15" s="11">
        <v>21370.6</v>
      </c>
      <c r="I15" s="5">
        <v>15</v>
      </c>
      <c r="J15" s="27">
        <v>21385.6</v>
      </c>
    </row>
    <row r="17" spans="1:10" ht="25.5">
      <c r="A17" s="100" t="s">
        <v>114</v>
      </c>
      <c r="B17" s="100"/>
      <c r="C17" s="11">
        <v>0</v>
      </c>
      <c r="D17" s="11">
        <v>0</v>
      </c>
      <c r="E17" s="11">
        <v>-688</v>
      </c>
      <c r="F17" s="11">
        <v>0</v>
      </c>
      <c r="G17" s="11">
        <v>0</v>
      </c>
      <c r="H17" s="15">
        <v>-688</v>
      </c>
      <c r="J17" s="27">
        <v>-688</v>
      </c>
    </row>
    <row r="19" spans="1:10" ht="12.75">
      <c r="A19" s="55" t="s">
        <v>110</v>
      </c>
      <c r="B19" s="55"/>
      <c r="C19" s="15">
        <v>1007</v>
      </c>
      <c r="D19" s="15">
        <v>-720</v>
      </c>
      <c r="E19" s="15">
        <v>-287</v>
      </c>
      <c r="F19" s="11">
        <v>0</v>
      </c>
      <c r="G19" s="11">
        <v>0</v>
      </c>
      <c r="H19" s="15">
        <v>0</v>
      </c>
      <c r="J19" s="114">
        <v>0</v>
      </c>
    </row>
    <row r="20" spans="1:10" ht="12.75">
      <c r="A20" s="55"/>
      <c r="B20" s="55"/>
      <c r="C20" s="15"/>
      <c r="D20" s="15"/>
      <c r="E20" s="15"/>
      <c r="H20" s="15"/>
      <c r="J20" s="114"/>
    </row>
    <row r="21" spans="1:10" ht="12.75">
      <c r="A21" s="5" t="s">
        <v>111</v>
      </c>
      <c r="J21" s="114"/>
    </row>
    <row r="22" spans="1:10" ht="12.75">
      <c r="A22" s="5" t="s">
        <v>112</v>
      </c>
      <c r="C22" s="11">
        <v>5505</v>
      </c>
      <c r="D22" s="11">
        <v>0</v>
      </c>
      <c r="E22" s="11">
        <v>-5505</v>
      </c>
      <c r="F22" s="11">
        <v>0</v>
      </c>
      <c r="G22" s="11">
        <v>0</v>
      </c>
      <c r="H22" s="15">
        <v>0</v>
      </c>
      <c r="J22" s="114">
        <v>0</v>
      </c>
    </row>
    <row r="23" spans="1:10" ht="12.75">
      <c r="A23" s="5" t="s">
        <v>113</v>
      </c>
      <c r="C23" s="11">
        <v>627</v>
      </c>
      <c r="D23" s="11">
        <v>0</v>
      </c>
      <c r="F23" s="11">
        <v>0</v>
      </c>
      <c r="G23" s="11">
        <v>-627</v>
      </c>
      <c r="H23" s="15">
        <v>0</v>
      </c>
      <c r="J23" s="114">
        <v>0</v>
      </c>
    </row>
    <row r="24" ht="12.75">
      <c r="H24" s="15"/>
    </row>
    <row r="25" spans="1:10" ht="12.75">
      <c r="A25" s="5" t="s">
        <v>157</v>
      </c>
      <c r="C25" s="11">
        <v>3500</v>
      </c>
      <c r="D25" s="11">
        <v>0</v>
      </c>
      <c r="E25" s="11">
        <v>11200</v>
      </c>
      <c r="F25" s="11">
        <v>0</v>
      </c>
      <c r="G25" s="11">
        <v>0</v>
      </c>
      <c r="H25" s="15">
        <v>14700</v>
      </c>
      <c r="J25" s="27">
        <v>14700</v>
      </c>
    </row>
    <row r="26" ht="12.75">
      <c r="H26" s="15"/>
    </row>
    <row r="27" spans="1:10" ht="12.75">
      <c r="A27" s="5" t="s">
        <v>158</v>
      </c>
      <c r="C27" s="11">
        <v>0</v>
      </c>
      <c r="D27" s="11">
        <v>0</v>
      </c>
      <c r="E27" s="11">
        <v>-1700</v>
      </c>
      <c r="F27" s="11">
        <v>0</v>
      </c>
      <c r="G27" s="11">
        <v>0</v>
      </c>
      <c r="H27" s="15">
        <v>-1700</v>
      </c>
      <c r="J27" s="27">
        <v>-1700</v>
      </c>
    </row>
    <row r="28" ht="12.75">
      <c r="H28" s="15"/>
    </row>
    <row r="29" spans="1:8" ht="25.5">
      <c r="A29" s="100" t="s">
        <v>125</v>
      </c>
      <c r="B29" s="100"/>
      <c r="H29" s="15"/>
    </row>
    <row r="30" spans="1:10" ht="12.75">
      <c r="A30" s="84" t="s">
        <v>115</v>
      </c>
      <c r="B30" s="84"/>
      <c r="C30" s="11">
        <v>0</v>
      </c>
      <c r="D30" s="11">
        <v>0</v>
      </c>
      <c r="E30" s="11">
        <v>0</v>
      </c>
      <c r="F30" s="11">
        <v>95</v>
      </c>
      <c r="G30" s="11">
        <v>0</v>
      </c>
      <c r="H30" s="15">
        <v>95</v>
      </c>
      <c r="J30" s="27">
        <v>95</v>
      </c>
    </row>
    <row r="31" spans="1:11" ht="12.75">
      <c r="A31" s="84"/>
      <c r="B31" s="84"/>
      <c r="H31" s="15"/>
      <c r="J31" s="27"/>
      <c r="K31" s="27"/>
    </row>
    <row r="32" spans="1:10" ht="12.75">
      <c r="A32" s="5" t="s">
        <v>159</v>
      </c>
      <c r="D32" s="11">
        <v>0</v>
      </c>
      <c r="E32" s="11">
        <v>0</v>
      </c>
      <c r="F32" s="11">
        <v>0</v>
      </c>
      <c r="G32" s="11">
        <v>6480</v>
      </c>
      <c r="H32" s="15">
        <v>6480</v>
      </c>
      <c r="I32" s="5">
        <v>1</v>
      </c>
      <c r="J32" s="27">
        <v>6481</v>
      </c>
    </row>
    <row r="33" spans="8:10" ht="12.75">
      <c r="H33" s="15"/>
      <c r="J33" s="27"/>
    </row>
    <row r="34" spans="1:10" ht="12.75">
      <c r="A34" s="30" t="s">
        <v>226</v>
      </c>
      <c r="B34" s="31">
        <v>24</v>
      </c>
      <c r="G34" s="11">
        <v>-2325</v>
      </c>
      <c r="H34" s="15">
        <v>-2325</v>
      </c>
      <c r="J34" s="27">
        <v>-2325</v>
      </c>
    </row>
    <row r="35" spans="1:2" ht="12.75">
      <c r="A35" s="30"/>
      <c r="B35" s="30"/>
    </row>
    <row r="36" spans="1:10" ht="13.5" thickBot="1">
      <c r="A36" s="5" t="s">
        <v>215</v>
      </c>
      <c r="C36" s="22">
        <f aca="true" t="shared" si="0" ref="C36:H36">SUM(C15:C35)</f>
        <v>15499.6</v>
      </c>
      <c r="D36" s="22">
        <f t="shared" si="0"/>
        <v>0</v>
      </c>
      <c r="E36" s="22">
        <f t="shared" si="0"/>
        <v>9500</v>
      </c>
      <c r="F36" s="22">
        <f t="shared" si="0"/>
        <v>134</v>
      </c>
      <c r="G36" s="22">
        <f t="shared" si="0"/>
        <v>12799</v>
      </c>
      <c r="H36" s="22">
        <f t="shared" si="0"/>
        <v>37932.6</v>
      </c>
      <c r="I36" s="22">
        <f>SUM(I15:I35)</f>
        <v>16</v>
      </c>
      <c r="J36" s="22">
        <f>SUM(J15:J35)</f>
        <v>37948.6</v>
      </c>
    </row>
    <row r="37" spans="3:8" ht="13.5" thickTop="1">
      <c r="C37" s="15"/>
      <c r="D37" s="15"/>
      <c r="E37" s="15"/>
      <c r="F37" s="15"/>
      <c r="G37" s="15"/>
      <c r="H37" s="15"/>
    </row>
    <row r="38" spans="1:8" ht="12.75">
      <c r="A38" s="5" t="s">
        <v>107</v>
      </c>
      <c r="C38" s="15"/>
      <c r="D38" s="15"/>
      <c r="E38" s="15"/>
      <c r="F38" s="15"/>
      <c r="G38" s="15"/>
      <c r="H38" s="15"/>
    </row>
    <row r="39" spans="3:8" ht="12.75">
      <c r="C39" s="15"/>
      <c r="D39" s="15"/>
      <c r="E39" s="15"/>
      <c r="F39" s="15"/>
      <c r="G39" s="15"/>
      <c r="H39" s="15"/>
    </row>
    <row r="41" spans="1:2" ht="12.75">
      <c r="A41" s="11"/>
      <c r="B41" s="11"/>
    </row>
    <row r="42" spans="1:10" ht="27.75" customHeight="1">
      <c r="A42" s="171" t="s">
        <v>251</v>
      </c>
      <c r="B42" s="171"/>
      <c r="C42" s="171"/>
      <c r="D42" s="171"/>
      <c r="E42" s="171"/>
      <c r="F42" s="171"/>
      <c r="G42" s="171"/>
      <c r="H42" s="171"/>
      <c r="I42" s="171"/>
      <c r="J42" s="171"/>
    </row>
    <row r="43" spans="1:8" ht="12.75">
      <c r="A43" s="45"/>
      <c r="B43" s="45"/>
      <c r="C43" s="45"/>
      <c r="D43" s="45"/>
      <c r="E43" s="45"/>
      <c r="F43" s="45"/>
      <c r="G43" s="45"/>
      <c r="H43" s="45"/>
    </row>
    <row r="44" spans="1:8" ht="12.75">
      <c r="A44" s="45"/>
      <c r="B44" s="45"/>
      <c r="C44" s="45"/>
      <c r="D44" s="45"/>
      <c r="E44" s="45"/>
      <c r="F44" s="45"/>
      <c r="G44" s="45"/>
      <c r="H44" s="45"/>
    </row>
    <row r="45" spans="1:2" ht="12.75">
      <c r="A45" s="11"/>
      <c r="B45" s="11"/>
    </row>
    <row r="46" spans="1:2" ht="12.75">
      <c r="A46" s="11"/>
      <c r="B46" s="11"/>
    </row>
    <row r="47" ht="12.75">
      <c r="I47" s="29"/>
    </row>
    <row r="79" spans="10:17" ht="12.75">
      <c r="J79" s="30"/>
      <c r="K79" s="30"/>
      <c r="L79" s="30"/>
      <c r="M79" s="30"/>
      <c r="N79" s="30"/>
      <c r="O79" s="30"/>
      <c r="P79" s="30"/>
      <c r="Q79" s="30"/>
    </row>
  </sheetData>
  <mergeCells count="3">
    <mergeCell ref="E9:F9"/>
    <mergeCell ref="C9:D9"/>
    <mergeCell ref="A42:J42"/>
  </mergeCells>
  <printOptions horizontalCentered="1"/>
  <pageMargins left="0.38" right="0.38" top="0.5" bottom="0.5" header="0.5" footer="0.5"/>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Q79"/>
  <sheetViews>
    <sheetView tabSelected="1" zoomScaleSheetLayoutView="100" workbookViewId="0" topLeftCell="A1">
      <selection activeCell="C12" sqref="C12"/>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6" width="2.7109375" style="5" customWidth="1"/>
    <col min="7" max="7" width="12.8515625" style="5" bestFit="1" customWidth="1"/>
    <col min="8" max="16384" width="9.140625" style="5" customWidth="1"/>
  </cols>
  <sheetData>
    <row r="1" ht="12.75">
      <c r="A1" s="7" t="str">
        <f>'IS'!A1</f>
        <v>ADVANCE INFORMATION MARKETING BERHAD</v>
      </c>
    </row>
    <row r="2" ht="12.75">
      <c r="A2" s="28" t="str">
        <f>'IS'!A2</f>
        <v>(Company No. 644769-D)</v>
      </c>
    </row>
    <row r="3" ht="12.75">
      <c r="A3" s="28"/>
    </row>
    <row r="5" ht="12.75">
      <c r="A5" s="9" t="s">
        <v>38</v>
      </c>
    </row>
    <row r="6" ht="12.75">
      <c r="A6" s="9" t="str">
        <f>'IS'!A6</f>
        <v>FOR THE THIRD QUARTER ENDED 30 SEPTEMBER 2006</v>
      </c>
    </row>
    <row r="7" spans="1:3" ht="12.75">
      <c r="A7" s="9" t="str">
        <f>'IS'!A7</f>
        <v>(The figures have not been audited)</v>
      </c>
      <c r="C7" s="30"/>
    </row>
    <row r="8" spans="1:7" ht="12.75">
      <c r="A8" s="9"/>
      <c r="C8" s="6"/>
      <c r="E8" s="6"/>
      <c r="G8" s="6" t="s">
        <v>27</v>
      </c>
    </row>
    <row r="9" spans="1:7" ht="12.75">
      <c r="A9" s="9"/>
      <c r="D9" s="6"/>
      <c r="E9" s="6" t="s">
        <v>146</v>
      </c>
      <c r="G9" s="6" t="s">
        <v>144</v>
      </c>
    </row>
    <row r="10" spans="1:7" ht="12.75">
      <c r="A10" s="9"/>
      <c r="E10" s="6" t="s">
        <v>145</v>
      </c>
      <c r="G10" s="6" t="s">
        <v>211</v>
      </c>
    </row>
    <row r="11" spans="1:7" ht="12.75">
      <c r="A11" s="9"/>
      <c r="B11" s="9"/>
      <c r="D11" s="40"/>
      <c r="E11" s="40" t="str">
        <f>'IS'!C13</f>
        <v>30.09.2006</v>
      </c>
      <c r="G11" s="40" t="str">
        <f>'IS'!E13</f>
        <v>30.09.2005</v>
      </c>
    </row>
    <row r="12" spans="1:7" ht="12.75">
      <c r="A12" s="9"/>
      <c r="D12" s="31"/>
      <c r="E12" s="31" t="s">
        <v>5</v>
      </c>
      <c r="G12" s="31" t="s">
        <v>5</v>
      </c>
    </row>
    <row r="13" spans="1:7" ht="12.75">
      <c r="A13" s="9"/>
      <c r="E13" s="30"/>
      <c r="G13" s="30"/>
    </row>
    <row r="14" spans="1:7" ht="12.75">
      <c r="A14" s="9" t="s">
        <v>172</v>
      </c>
      <c r="D14" s="11"/>
      <c r="E14" s="2"/>
      <c r="G14" s="2"/>
    </row>
    <row r="15" spans="1:7" ht="12.75">
      <c r="A15" s="5" t="s">
        <v>120</v>
      </c>
      <c r="D15" s="11"/>
      <c r="E15" s="2">
        <v>2847</v>
      </c>
      <c r="G15" s="127" t="s">
        <v>119</v>
      </c>
    </row>
    <row r="16" spans="1:7" ht="12.75">
      <c r="A16" s="5" t="s">
        <v>121</v>
      </c>
      <c r="D16" s="11"/>
      <c r="E16" s="43">
        <v>82</v>
      </c>
      <c r="G16" s="128" t="s">
        <v>119</v>
      </c>
    </row>
    <row r="17" spans="1:7" ht="12.75">
      <c r="A17" s="5" t="s">
        <v>122</v>
      </c>
      <c r="D17" s="11"/>
      <c r="E17" s="2">
        <v>2929</v>
      </c>
      <c r="G17" s="127">
        <v>0</v>
      </c>
    </row>
    <row r="18" spans="1:7" ht="12.75">
      <c r="A18" s="5" t="s">
        <v>126</v>
      </c>
      <c r="D18" s="11"/>
      <c r="E18" s="43">
        <v>-2843</v>
      </c>
      <c r="G18" s="128" t="s">
        <v>119</v>
      </c>
    </row>
    <row r="19" spans="1:7" ht="12.75">
      <c r="A19" s="5" t="s">
        <v>220</v>
      </c>
      <c r="D19" s="11"/>
      <c r="E19" s="2">
        <v>86</v>
      </c>
      <c r="G19" s="127">
        <v>0</v>
      </c>
    </row>
    <row r="20" spans="1:7" ht="12.75">
      <c r="A20" s="5" t="s">
        <v>147</v>
      </c>
      <c r="D20" s="11"/>
      <c r="E20" s="2">
        <v>-184</v>
      </c>
      <c r="G20" s="127" t="s">
        <v>119</v>
      </c>
    </row>
    <row r="21" spans="1:7" ht="12.75">
      <c r="A21" s="5" t="s">
        <v>148</v>
      </c>
      <c r="D21" s="11"/>
      <c r="E21" s="43">
        <v>-1</v>
      </c>
      <c r="G21" s="128" t="s">
        <v>119</v>
      </c>
    </row>
    <row r="22" spans="1:7" ht="12.75">
      <c r="A22" s="5" t="s">
        <v>221</v>
      </c>
      <c r="D22" s="11"/>
      <c r="E22" s="2">
        <v>-99</v>
      </c>
      <c r="G22" s="127">
        <v>0</v>
      </c>
    </row>
    <row r="23" spans="1:7" ht="12.75">
      <c r="A23" s="9"/>
      <c r="D23" s="11"/>
      <c r="E23" s="2"/>
      <c r="G23" s="127"/>
    </row>
    <row r="24" spans="1:7" ht="12.75">
      <c r="A24" s="9" t="s">
        <v>123</v>
      </c>
      <c r="D24" s="11"/>
      <c r="E24" s="2">
        <v>-408</v>
      </c>
      <c r="G24" s="127" t="s">
        <v>119</v>
      </c>
    </row>
    <row r="25" spans="4:7" ht="12.75">
      <c r="D25" s="11"/>
      <c r="E25" s="3"/>
      <c r="G25" s="116"/>
    </row>
    <row r="26" spans="1:7" ht="12.75">
      <c r="A26" s="9" t="s">
        <v>219</v>
      </c>
      <c r="D26" s="11"/>
      <c r="E26" s="3">
        <v>-2261</v>
      </c>
      <c r="G26" s="127" t="s">
        <v>119</v>
      </c>
    </row>
    <row r="27" spans="4:7" ht="12.75">
      <c r="D27" s="11"/>
      <c r="E27" s="43"/>
      <c r="G27" s="128"/>
    </row>
    <row r="28" spans="1:7" ht="12.75">
      <c r="A28" s="36" t="s">
        <v>222</v>
      </c>
      <c r="D28" s="11"/>
      <c r="E28" s="3">
        <v>-2768</v>
      </c>
      <c r="G28" s="116">
        <v>0</v>
      </c>
    </row>
    <row r="29" spans="1:7" ht="12.75">
      <c r="A29" s="9" t="s">
        <v>124</v>
      </c>
      <c r="D29" s="11"/>
      <c r="E29" s="3">
        <v>42</v>
      </c>
      <c r="G29" s="116" t="s">
        <v>119</v>
      </c>
    </row>
    <row r="30" spans="1:7" ht="12.75">
      <c r="A30" s="9" t="s">
        <v>55</v>
      </c>
      <c r="D30" s="11"/>
      <c r="E30" s="3">
        <v>27167</v>
      </c>
      <c r="G30" s="116" t="s">
        <v>119</v>
      </c>
    </row>
    <row r="31" spans="4:7" ht="12.75">
      <c r="D31" s="11"/>
      <c r="E31" s="3"/>
      <c r="G31" s="116"/>
    </row>
    <row r="32" spans="1:7" ht="13.5" thickBot="1">
      <c r="A32" s="9" t="s">
        <v>54</v>
      </c>
      <c r="D32" s="11"/>
      <c r="E32" s="44">
        <v>24441</v>
      </c>
      <c r="G32" s="1">
        <v>0</v>
      </c>
    </row>
    <row r="33" spans="5:7" ht="13.5" thickTop="1">
      <c r="E33" s="42"/>
      <c r="G33" s="129"/>
    </row>
    <row r="34" spans="1:7" ht="12.75">
      <c r="A34" s="9" t="s">
        <v>57</v>
      </c>
      <c r="E34" s="42"/>
      <c r="G34" s="42"/>
    </row>
    <row r="35" spans="1:7" ht="12.75">
      <c r="A35" s="9"/>
      <c r="E35" s="42"/>
      <c r="G35" s="42"/>
    </row>
    <row r="36" spans="1:7" ht="12.75">
      <c r="A36" s="9" t="s">
        <v>179</v>
      </c>
      <c r="E36" s="47">
        <v>21653</v>
      </c>
      <c r="G36" s="130" t="s">
        <v>119</v>
      </c>
    </row>
    <row r="37" spans="1:7" ht="12.75">
      <c r="A37" s="9" t="s">
        <v>56</v>
      </c>
      <c r="E37" s="47">
        <v>2788</v>
      </c>
      <c r="G37" s="130" t="s">
        <v>119</v>
      </c>
    </row>
    <row r="38" spans="5:7" ht="12.75">
      <c r="E38" s="47"/>
      <c r="G38" s="130"/>
    </row>
    <row r="39" spans="1:7" ht="13.5" thickBot="1">
      <c r="A39" s="9" t="s">
        <v>54</v>
      </c>
      <c r="E39" s="48">
        <v>24441</v>
      </c>
      <c r="G39" s="131">
        <v>0</v>
      </c>
    </row>
    <row r="40" spans="3:5" ht="13.5" thickTop="1">
      <c r="C40" s="42"/>
      <c r="E40" s="15"/>
    </row>
    <row r="41" ht="12.75">
      <c r="A41" s="11" t="s">
        <v>180</v>
      </c>
    </row>
    <row r="47" spans="2:9" s="11" customFormat="1" ht="12.75">
      <c r="B47"/>
      <c r="C47"/>
      <c r="D47"/>
      <c r="E47"/>
      <c r="F47"/>
      <c r="G47"/>
      <c r="H47"/>
      <c r="I47"/>
    </row>
    <row r="48" spans="1:9" s="11" customFormat="1" ht="12.75">
      <c r="A48"/>
      <c r="B48"/>
      <c r="C48"/>
      <c r="D48"/>
      <c r="E48"/>
      <c r="F48"/>
      <c r="G48"/>
      <c r="H48"/>
      <c r="I48"/>
    </row>
    <row r="49" spans="1:7" ht="27" customHeight="1">
      <c r="A49" s="171" t="s">
        <v>160</v>
      </c>
      <c r="B49" s="171"/>
      <c r="C49" s="171"/>
      <c r="D49" s="171"/>
      <c r="E49" s="171"/>
      <c r="F49" s="171"/>
      <c r="G49" s="171"/>
    </row>
    <row r="50" ht="12.75">
      <c r="A50" s="11"/>
    </row>
    <row r="51" ht="12.75">
      <c r="A51" s="126" t="s">
        <v>203</v>
      </c>
    </row>
    <row r="52" spans="1:9" s="11" customFormat="1" ht="12.75">
      <c r="A52" t="s">
        <v>204</v>
      </c>
      <c r="B52" s="126"/>
      <c r="C52" s="126"/>
      <c r="D52" s="126"/>
      <c r="E52" s="126"/>
      <c r="F52" s="126"/>
      <c r="G52" s="126"/>
      <c r="H52" s="126"/>
      <c r="I52" s="126"/>
    </row>
    <row r="53" spans="3:6" ht="12.75">
      <c r="C53" s="30"/>
      <c r="D53" s="6"/>
      <c r="F53" s="6"/>
    </row>
    <row r="54" spans="3:6" ht="12.75">
      <c r="C54" s="30"/>
      <c r="D54" s="6"/>
      <c r="F54" s="6"/>
    </row>
    <row r="55" spans="3:6" ht="12.75">
      <c r="C55" s="30"/>
      <c r="D55" s="6"/>
      <c r="F55" s="6"/>
    </row>
    <row r="56" spans="3:6" ht="12.75">
      <c r="C56" s="30"/>
      <c r="D56" s="6"/>
      <c r="F56" s="6"/>
    </row>
    <row r="79" spans="10:17" ht="12.75">
      <c r="J79" s="30"/>
      <c r="K79" s="30"/>
      <c r="L79" s="30"/>
      <c r="M79" s="30"/>
      <c r="N79" s="30"/>
      <c r="O79" s="30"/>
      <c r="P79" s="30"/>
      <c r="Q79" s="30"/>
    </row>
  </sheetData>
  <mergeCells count="1">
    <mergeCell ref="A49:G49"/>
  </mergeCells>
  <printOptions/>
  <pageMargins left="0.37" right="0.35" top="0.5" bottom="0.5" header="0.5" footer="0.5"/>
  <pageSetup horizontalDpi="1200" verticalDpi="12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GQ233"/>
  <sheetViews>
    <sheetView zoomScaleSheetLayoutView="100" workbookViewId="0" topLeftCell="A206">
      <selection activeCell="I173" sqref="I173"/>
    </sheetView>
  </sheetViews>
  <sheetFormatPr defaultColWidth="9.140625" defaultRowHeight="12.75"/>
  <cols>
    <col min="1" max="1" width="4.57421875" style="33" customWidth="1"/>
    <col min="2" max="2" width="5.140625" style="5" customWidth="1"/>
    <col min="3" max="3" width="14.7109375" style="5" customWidth="1"/>
    <col min="4" max="4" width="12.8515625" style="5" customWidth="1"/>
    <col min="5" max="5" width="16.8515625" style="5" customWidth="1"/>
    <col min="6" max="6" width="2.140625" style="5" customWidth="1"/>
    <col min="7" max="7" width="18.8515625" style="5" bestFit="1" customWidth="1"/>
    <col min="8" max="8" width="14.00390625" style="5" customWidth="1"/>
    <col min="9" max="9" width="18.00390625" style="5" bestFit="1" customWidth="1"/>
    <col min="10" max="16384" width="9.140625" style="5" customWidth="1"/>
  </cols>
  <sheetData>
    <row r="1" ht="12.75">
      <c r="A1" s="7" t="str">
        <f>CashFlow!A1</f>
        <v>ADVANCE INFORMATION MARKETING BERHAD</v>
      </c>
    </row>
    <row r="2" ht="12.75">
      <c r="A2" s="28" t="str">
        <f>CashFlow!A2</f>
        <v>(Company No. 644769-D)</v>
      </c>
    </row>
    <row r="3" ht="12.75">
      <c r="A3" s="28"/>
    </row>
    <row r="4" ht="12.75">
      <c r="A4" s="34"/>
    </row>
    <row r="5" ht="12.75">
      <c r="A5" s="33" t="s">
        <v>58</v>
      </c>
    </row>
    <row r="8" spans="1:2" ht="12.75">
      <c r="A8" s="35" t="s">
        <v>14</v>
      </c>
      <c r="B8" s="9" t="s">
        <v>84</v>
      </c>
    </row>
    <row r="10" spans="2:9" ht="12.75">
      <c r="B10" s="183" t="s">
        <v>199</v>
      </c>
      <c r="C10" s="173"/>
      <c r="D10" s="173"/>
      <c r="E10" s="173"/>
      <c r="F10" s="173"/>
      <c r="G10" s="173"/>
      <c r="H10" s="173"/>
      <c r="I10" s="173"/>
    </row>
    <row r="11" spans="2:9" ht="12.75">
      <c r="B11" s="173"/>
      <c r="C11" s="173"/>
      <c r="D11" s="173"/>
      <c r="E11" s="173"/>
      <c r="F11" s="173"/>
      <c r="G11" s="173"/>
      <c r="H11" s="173"/>
      <c r="I11" s="173"/>
    </row>
    <row r="12" spans="2:9" ht="12.75">
      <c r="B12" s="173"/>
      <c r="C12" s="173"/>
      <c r="D12" s="173"/>
      <c r="E12" s="173"/>
      <c r="F12" s="173"/>
      <c r="G12" s="173"/>
      <c r="H12" s="173"/>
      <c r="I12" s="173"/>
    </row>
    <row r="13" spans="2:9" ht="12.75">
      <c r="B13" s="173"/>
      <c r="C13" s="173"/>
      <c r="D13" s="173"/>
      <c r="E13" s="173"/>
      <c r="F13" s="173"/>
      <c r="G13" s="173"/>
      <c r="H13" s="173"/>
      <c r="I13" s="173"/>
    </row>
    <row r="14" spans="2:9" ht="12.75">
      <c r="B14" s="173"/>
      <c r="C14" s="173"/>
      <c r="D14" s="173"/>
      <c r="E14" s="173"/>
      <c r="F14" s="173"/>
      <c r="G14" s="173"/>
      <c r="H14" s="173"/>
      <c r="I14" s="173"/>
    </row>
    <row r="15" spans="2:9" ht="12.75">
      <c r="B15" s="173"/>
      <c r="C15" s="173"/>
      <c r="D15" s="173"/>
      <c r="E15" s="173"/>
      <c r="F15" s="173"/>
      <c r="G15" s="173"/>
      <c r="H15" s="173"/>
      <c r="I15" s="173"/>
    </row>
    <row r="16" spans="2:9" ht="12.75">
      <c r="B16" s="173"/>
      <c r="C16" s="173"/>
      <c r="D16" s="173"/>
      <c r="E16" s="173"/>
      <c r="F16" s="173"/>
      <c r="G16" s="173"/>
      <c r="H16" s="173"/>
      <c r="I16" s="173"/>
    </row>
    <row r="17" spans="2:9" ht="12.75">
      <c r="B17" s="173"/>
      <c r="C17" s="173"/>
      <c r="D17" s="173"/>
      <c r="E17" s="173"/>
      <c r="F17" s="173"/>
      <c r="G17" s="173"/>
      <c r="H17" s="173"/>
      <c r="I17" s="173"/>
    </row>
    <row r="18" spans="2:9" ht="12.75">
      <c r="B18" s="173"/>
      <c r="C18" s="173"/>
      <c r="D18" s="173"/>
      <c r="E18" s="173"/>
      <c r="F18" s="173"/>
      <c r="G18" s="173"/>
      <c r="H18" s="173"/>
      <c r="I18" s="173"/>
    </row>
    <row r="19" spans="2:9" ht="12.75">
      <c r="B19" s="173"/>
      <c r="C19" s="173"/>
      <c r="D19" s="173"/>
      <c r="E19" s="173"/>
      <c r="F19" s="173"/>
      <c r="G19" s="173"/>
      <c r="H19" s="173"/>
      <c r="I19" s="173"/>
    </row>
    <row r="20" spans="2:9" ht="12.75">
      <c r="B20" s="173"/>
      <c r="C20" s="173"/>
      <c r="D20" s="173"/>
      <c r="E20" s="173"/>
      <c r="F20" s="173"/>
      <c r="G20" s="173"/>
      <c r="H20" s="173"/>
      <c r="I20" s="173"/>
    </row>
    <row r="21" spans="2:9" ht="12.75">
      <c r="B21" s="173"/>
      <c r="C21" s="173"/>
      <c r="D21" s="173"/>
      <c r="E21" s="173"/>
      <c r="F21" s="173"/>
      <c r="G21" s="173"/>
      <c r="H21" s="173"/>
      <c r="I21" s="173"/>
    </row>
    <row r="22" spans="2:9" ht="12.75">
      <c r="B22" s="29"/>
      <c r="C22" s="29"/>
      <c r="D22" s="29"/>
      <c r="E22" s="29"/>
      <c r="F22" s="29"/>
      <c r="G22" s="29"/>
      <c r="H22" s="29"/>
      <c r="I22" s="29"/>
    </row>
    <row r="23" spans="2:9" ht="12.75">
      <c r="B23" s="29"/>
      <c r="C23" t="s">
        <v>184</v>
      </c>
      <c r="D23"/>
      <c r="E23" s="29"/>
      <c r="F23" s="29"/>
      <c r="G23" s="29"/>
      <c r="H23" s="29"/>
      <c r="I23" s="29"/>
    </row>
    <row r="24" spans="2:9" ht="12.75">
      <c r="B24" s="29"/>
      <c r="C24" t="s">
        <v>185</v>
      </c>
      <c r="D24"/>
      <c r="E24" s="29"/>
      <c r="F24" s="29"/>
      <c r="G24" s="29"/>
      <c r="H24" s="29"/>
      <c r="I24" s="29"/>
    </row>
    <row r="25" spans="2:9" ht="12.75">
      <c r="B25" s="29"/>
      <c r="C25" t="s">
        <v>186</v>
      </c>
      <c r="D25"/>
      <c r="E25" s="29"/>
      <c r="F25" s="29"/>
      <c r="G25" s="29"/>
      <c r="H25" s="29"/>
      <c r="I25" s="29"/>
    </row>
    <row r="26" spans="2:9" ht="12.75">
      <c r="B26" s="29"/>
      <c r="C26" t="s">
        <v>187</v>
      </c>
      <c r="D26"/>
      <c r="E26" s="29"/>
      <c r="F26" s="29"/>
      <c r="G26" s="29"/>
      <c r="H26" s="29"/>
      <c r="I26" s="29"/>
    </row>
    <row r="27" spans="2:9" ht="12.75">
      <c r="B27" s="29"/>
      <c r="C27" t="s">
        <v>200</v>
      </c>
      <c r="D27"/>
      <c r="E27" s="29"/>
      <c r="F27" s="29"/>
      <c r="G27" s="29"/>
      <c r="H27" s="29"/>
      <c r="I27" s="29"/>
    </row>
    <row r="28" spans="2:9" ht="12.75">
      <c r="B28" s="29"/>
      <c r="C28" t="s">
        <v>188</v>
      </c>
      <c r="D28"/>
      <c r="E28" s="29"/>
      <c r="F28" s="29"/>
      <c r="G28" s="29"/>
      <c r="H28" s="29"/>
      <c r="I28" s="29"/>
    </row>
    <row r="29" spans="2:9" ht="12.75">
      <c r="B29" s="29"/>
      <c r="C29" t="s">
        <v>189</v>
      </c>
      <c r="D29"/>
      <c r="E29" s="29"/>
      <c r="F29" s="29"/>
      <c r="G29" s="29"/>
      <c r="H29" s="29"/>
      <c r="I29" s="29"/>
    </row>
    <row r="30" spans="2:9" ht="12.75">
      <c r="B30" s="29"/>
      <c r="C30" t="s">
        <v>190</v>
      </c>
      <c r="D30"/>
      <c r="E30" s="29"/>
      <c r="F30" s="29"/>
      <c r="G30" s="29"/>
      <c r="H30" s="29"/>
      <c r="I30" s="29"/>
    </row>
    <row r="31" spans="2:9" ht="12.75">
      <c r="B31" s="29"/>
      <c r="C31" t="s">
        <v>191</v>
      </c>
      <c r="D31"/>
      <c r="E31" s="29"/>
      <c r="F31" s="29"/>
      <c r="G31" s="29"/>
      <c r="H31" s="29"/>
      <c r="I31" s="29"/>
    </row>
    <row r="32" spans="2:9" ht="12.75">
      <c r="B32" s="29"/>
      <c r="C32" t="s">
        <v>192</v>
      </c>
      <c r="D32"/>
      <c r="E32" s="29"/>
      <c r="F32" s="29"/>
      <c r="G32" s="29"/>
      <c r="H32" s="29"/>
      <c r="I32" s="29"/>
    </row>
    <row r="33" spans="2:9" ht="12.75">
      <c r="B33" s="29"/>
      <c r="C33" t="s">
        <v>193</v>
      </c>
      <c r="D33"/>
      <c r="E33" s="29"/>
      <c r="F33" s="29"/>
      <c r="G33" s="29"/>
      <c r="H33" s="29"/>
      <c r="I33" s="29"/>
    </row>
    <row r="34" spans="2:9" ht="12.75">
      <c r="B34" s="29"/>
      <c r="C34" t="s">
        <v>201</v>
      </c>
      <c r="D34"/>
      <c r="E34" s="29"/>
      <c r="F34" s="29"/>
      <c r="G34" s="29"/>
      <c r="H34" s="29"/>
      <c r="I34" s="29"/>
    </row>
    <row r="35" spans="2:9" ht="12.75">
      <c r="B35" s="29"/>
      <c r="C35" t="s">
        <v>194</v>
      </c>
      <c r="D35"/>
      <c r="E35" s="29"/>
      <c r="F35" s="29"/>
      <c r="G35" s="29"/>
      <c r="H35" s="29"/>
      <c r="I35" s="29"/>
    </row>
    <row r="36" spans="2:9" ht="12.75">
      <c r="B36" s="29"/>
      <c r="C36" t="s">
        <v>195</v>
      </c>
      <c r="D36"/>
      <c r="E36" s="29"/>
      <c r="F36" s="29"/>
      <c r="G36" s="29"/>
      <c r="H36" s="29"/>
      <c r="I36" s="29"/>
    </row>
    <row r="37" spans="2:9" ht="12.75">
      <c r="B37" s="29"/>
      <c r="C37" t="s">
        <v>196</v>
      </c>
      <c r="D37"/>
      <c r="E37" s="29"/>
      <c r="F37" s="29"/>
      <c r="G37" s="29"/>
      <c r="H37" s="29"/>
      <c r="I37" s="29"/>
    </row>
    <row r="38" spans="3:4" ht="12.75">
      <c r="C38" t="s">
        <v>197</v>
      </c>
      <c r="D38"/>
    </row>
    <row r="39" spans="3:4" ht="12.75">
      <c r="C39" t="s">
        <v>198</v>
      </c>
      <c r="D39"/>
    </row>
    <row r="40" spans="3:4" ht="12.75">
      <c r="C40"/>
      <c r="D40"/>
    </row>
    <row r="41" spans="2:4" ht="12.75">
      <c r="B41" s="5" t="s">
        <v>202</v>
      </c>
      <c r="C41"/>
      <c r="D41"/>
    </row>
    <row r="42" spans="3:4" ht="12.75">
      <c r="C42"/>
      <c r="D42"/>
    </row>
    <row r="43" spans="1:4" ht="12.75">
      <c r="A43" s="35" t="s">
        <v>11</v>
      </c>
      <c r="B43" s="9" t="s">
        <v>130</v>
      </c>
      <c r="D43"/>
    </row>
    <row r="44" spans="2:9" ht="12.75">
      <c r="B44" s="173" t="s">
        <v>261</v>
      </c>
      <c r="C44" s="173"/>
      <c r="D44" s="173"/>
      <c r="E44" s="173"/>
      <c r="F44" s="173"/>
      <c r="G44" s="173"/>
      <c r="H44" s="173"/>
      <c r="I44" s="173"/>
    </row>
    <row r="45" spans="2:9" ht="12.75">
      <c r="B45" s="173"/>
      <c r="C45" s="173"/>
      <c r="D45" s="173"/>
      <c r="E45" s="173"/>
      <c r="F45" s="173"/>
      <c r="G45" s="173"/>
      <c r="H45" s="173"/>
      <c r="I45" s="173"/>
    </row>
    <row r="47" spans="1:2" ht="12.75">
      <c r="A47" s="35" t="s">
        <v>39</v>
      </c>
      <c r="B47" s="9" t="s">
        <v>85</v>
      </c>
    </row>
    <row r="48" spans="1:9" ht="12.75">
      <c r="A48" s="35"/>
      <c r="B48" s="174" t="s">
        <v>262</v>
      </c>
      <c r="C48" s="174"/>
      <c r="D48" s="174"/>
      <c r="E48" s="174"/>
      <c r="F48" s="174"/>
      <c r="G48" s="174"/>
      <c r="H48" s="174"/>
      <c r="I48" s="174"/>
    </row>
    <row r="49" spans="1:9" ht="12.75">
      <c r="A49" s="35"/>
      <c r="B49" s="107"/>
      <c r="C49" s="107"/>
      <c r="D49" s="107"/>
      <c r="E49" s="107"/>
      <c r="F49" s="107"/>
      <c r="G49" s="107"/>
      <c r="H49" s="107"/>
      <c r="I49" s="107"/>
    </row>
    <row r="50" spans="1:2" ht="12.75">
      <c r="A50" s="35" t="s">
        <v>8</v>
      </c>
      <c r="B50" s="9" t="s">
        <v>59</v>
      </c>
    </row>
    <row r="51" spans="2:9" ht="27" customHeight="1">
      <c r="B51" s="174" t="s">
        <v>80</v>
      </c>
      <c r="C51" s="174"/>
      <c r="D51" s="174"/>
      <c r="E51" s="174"/>
      <c r="F51" s="174"/>
      <c r="G51" s="174"/>
      <c r="H51" s="174"/>
      <c r="I51" s="174"/>
    </row>
    <row r="53" spans="1:2" ht="12.75">
      <c r="A53" s="35" t="s">
        <v>40</v>
      </c>
      <c r="B53" s="9" t="s">
        <v>131</v>
      </c>
    </row>
    <row r="54" spans="1:9" ht="12.75">
      <c r="A54" s="35"/>
      <c r="B54" s="176" t="s">
        <v>132</v>
      </c>
      <c r="C54" s="176"/>
      <c r="D54" s="176"/>
      <c r="E54" s="176"/>
      <c r="F54" s="176"/>
      <c r="G54" s="176"/>
      <c r="H54" s="176"/>
      <c r="I54" s="176"/>
    </row>
    <row r="55" spans="1:9" ht="12.75">
      <c r="A55" s="35"/>
      <c r="B55" s="86"/>
      <c r="C55" s="86"/>
      <c r="D55" s="86"/>
      <c r="E55" s="86"/>
      <c r="F55" s="86"/>
      <c r="G55" s="86"/>
      <c r="H55" s="86"/>
      <c r="I55" s="86"/>
    </row>
    <row r="56" spans="1:2" ht="12.75">
      <c r="A56" s="35" t="s">
        <v>41</v>
      </c>
      <c r="B56" s="36" t="s">
        <v>42</v>
      </c>
    </row>
    <row r="57" spans="2:9" ht="25.5" customHeight="1">
      <c r="B57" s="183" t="s">
        <v>224</v>
      </c>
      <c r="C57" s="183"/>
      <c r="D57" s="183"/>
      <c r="E57" s="183"/>
      <c r="F57" s="183"/>
      <c r="G57" s="183"/>
      <c r="H57" s="183"/>
      <c r="I57" s="183"/>
    </row>
    <row r="59" spans="1:7" ht="12.75">
      <c r="A59" s="35" t="s">
        <v>43</v>
      </c>
      <c r="B59" s="9" t="s">
        <v>79</v>
      </c>
      <c r="G59" s="27"/>
    </row>
    <row r="60" spans="2:9" ht="12.75">
      <c r="B60" s="173" t="s">
        <v>260</v>
      </c>
      <c r="C60" s="173"/>
      <c r="D60" s="173"/>
      <c r="E60" s="173"/>
      <c r="F60" s="173"/>
      <c r="G60" s="173"/>
      <c r="H60" s="173"/>
      <c r="I60" s="173"/>
    </row>
    <row r="61" spans="2:9" ht="12.75">
      <c r="B61" s="173"/>
      <c r="C61" s="173"/>
      <c r="D61" s="173"/>
      <c r="E61" s="173"/>
      <c r="F61" s="173"/>
      <c r="G61" s="173"/>
      <c r="H61" s="173"/>
      <c r="I61" s="173"/>
    </row>
    <row r="63" spans="1:2" ht="12.75">
      <c r="A63" s="35" t="s">
        <v>68</v>
      </c>
      <c r="B63" s="9" t="s">
        <v>78</v>
      </c>
    </row>
    <row r="64" spans="1:9" ht="27" customHeight="1">
      <c r="A64" s="35"/>
      <c r="B64" s="184" t="s">
        <v>231</v>
      </c>
      <c r="C64" s="184"/>
      <c r="D64" s="184"/>
      <c r="E64" s="184"/>
      <c r="F64" s="184"/>
      <c r="G64" s="184"/>
      <c r="H64" s="184"/>
      <c r="I64" s="184"/>
    </row>
    <row r="65" spans="1:2" ht="12.75">
      <c r="A65" s="35"/>
      <c r="B65" s="9"/>
    </row>
    <row r="66" spans="1:2" ht="12.75">
      <c r="A66" s="35" t="s">
        <v>69</v>
      </c>
      <c r="B66" s="9" t="s">
        <v>86</v>
      </c>
    </row>
    <row r="67" spans="1:9" ht="12.75">
      <c r="A67" s="35"/>
      <c r="B67" s="172" t="s">
        <v>258</v>
      </c>
      <c r="C67" s="172"/>
      <c r="D67" s="172"/>
      <c r="E67" s="172"/>
      <c r="F67" s="172"/>
      <c r="G67" s="172"/>
      <c r="H67" s="172"/>
      <c r="I67" s="172"/>
    </row>
    <row r="69" spans="1:2" ht="12.75">
      <c r="A69" s="35" t="s">
        <v>70</v>
      </c>
      <c r="B69" s="9" t="s">
        <v>87</v>
      </c>
    </row>
    <row r="70" ht="12.75">
      <c r="B70" s="5" t="s">
        <v>259</v>
      </c>
    </row>
    <row r="72" spans="1:9" ht="12.75">
      <c r="A72" s="35" t="s">
        <v>268</v>
      </c>
      <c r="B72" s="175" t="s">
        <v>88</v>
      </c>
      <c r="C72" s="175"/>
      <c r="D72" s="175"/>
      <c r="E72" s="71"/>
      <c r="F72" s="71"/>
      <c r="G72" s="71"/>
      <c r="H72" s="71"/>
      <c r="I72" s="71"/>
    </row>
    <row r="73" spans="1:9" ht="12.75">
      <c r="A73" s="35"/>
      <c r="B73" s="91"/>
      <c r="C73" s="91"/>
      <c r="D73" s="91"/>
      <c r="E73" s="91"/>
      <c r="F73" s="91"/>
      <c r="G73" s="91"/>
      <c r="H73" s="91"/>
      <c r="I73" s="91"/>
    </row>
    <row r="74" spans="1:9" ht="12.75">
      <c r="A74" s="35"/>
      <c r="B74" s="185" t="s">
        <v>238</v>
      </c>
      <c r="C74" s="185"/>
      <c r="D74" s="185"/>
      <c r="E74" s="185"/>
      <c r="F74" s="185"/>
      <c r="G74" s="185"/>
      <c r="H74" s="185"/>
      <c r="I74" s="185"/>
    </row>
    <row r="75" spans="1:9" ht="12.75">
      <c r="A75" s="35"/>
      <c r="B75" s="91"/>
      <c r="C75" s="91"/>
      <c r="D75" s="91"/>
      <c r="E75" s="91"/>
      <c r="F75" s="91"/>
      <c r="G75" s="91"/>
      <c r="H75" s="91"/>
      <c r="I75" s="91"/>
    </row>
    <row r="76" spans="1:9" ht="38.25">
      <c r="A76" s="35"/>
      <c r="B76" s="177" t="s">
        <v>82</v>
      </c>
      <c r="C76" s="177"/>
      <c r="D76" s="92" t="s">
        <v>127</v>
      </c>
      <c r="E76" s="92" t="s">
        <v>128</v>
      </c>
      <c r="F76" s="92"/>
      <c r="G76" s="92" t="s">
        <v>129</v>
      </c>
      <c r="H76" s="108" t="s">
        <v>149</v>
      </c>
      <c r="I76" s="92" t="s">
        <v>77</v>
      </c>
    </row>
    <row r="77" spans="1:9" ht="12.75">
      <c r="A77" s="35"/>
      <c r="B77" s="91"/>
      <c r="C77" s="91"/>
      <c r="D77" s="93" t="s">
        <v>5</v>
      </c>
      <c r="E77" s="93" t="s">
        <v>5</v>
      </c>
      <c r="F77" s="93"/>
      <c r="G77" s="93" t="s">
        <v>5</v>
      </c>
      <c r="H77" s="93" t="s">
        <v>5</v>
      </c>
      <c r="I77" s="93" t="s">
        <v>5</v>
      </c>
    </row>
    <row r="78" spans="1:9" ht="12.75">
      <c r="A78" s="35"/>
      <c r="B78" s="91"/>
      <c r="C78" s="91"/>
      <c r="D78" s="2"/>
      <c r="E78" s="2"/>
      <c r="F78" s="2"/>
      <c r="G78" s="94"/>
      <c r="I78" s="95"/>
    </row>
    <row r="79" spans="1:9" ht="12.75">
      <c r="A79" s="35"/>
      <c r="B79" s="178" t="s">
        <v>75</v>
      </c>
      <c r="C79" s="178"/>
      <c r="D79" s="109">
        <v>1798</v>
      </c>
      <c r="E79" s="109">
        <v>10879</v>
      </c>
      <c r="F79" s="109"/>
      <c r="G79" s="109">
        <v>401</v>
      </c>
      <c r="H79" s="2">
        <v>-754</v>
      </c>
      <c r="I79" s="109">
        <v>12324</v>
      </c>
    </row>
    <row r="80" spans="1:9" ht="12.75">
      <c r="A80" s="35"/>
      <c r="B80" s="178" t="s">
        <v>234</v>
      </c>
      <c r="C80" s="178"/>
      <c r="D80" s="148">
        <v>0</v>
      </c>
      <c r="E80" s="109">
        <v>79</v>
      </c>
      <c r="F80" s="109"/>
      <c r="G80" s="109">
        <v>0</v>
      </c>
      <c r="H80" s="2"/>
      <c r="I80" s="109">
        <v>79</v>
      </c>
    </row>
    <row r="81" spans="1:9" ht="12.75">
      <c r="A81" s="35"/>
      <c r="B81" s="178"/>
      <c r="C81" s="178"/>
      <c r="D81" s="120"/>
      <c r="E81" s="109"/>
      <c r="F81" s="121"/>
      <c r="G81" s="109"/>
      <c r="H81" s="11"/>
      <c r="I81" s="109"/>
    </row>
    <row r="82" spans="1:9" ht="12.75">
      <c r="A82" s="35"/>
      <c r="B82" s="95"/>
      <c r="C82" s="95"/>
      <c r="D82" s="110">
        <v>1798</v>
      </c>
      <c r="E82" s="110">
        <v>10958</v>
      </c>
      <c r="F82" s="110"/>
      <c r="G82" s="110">
        <v>401</v>
      </c>
      <c r="H82" s="110">
        <v>-754</v>
      </c>
      <c r="I82" s="110">
        <v>12403</v>
      </c>
    </row>
    <row r="83" spans="1:9" ht="12.75">
      <c r="A83" s="35"/>
      <c r="B83" s="95"/>
      <c r="C83" s="95"/>
      <c r="D83" s="96"/>
      <c r="E83" s="96"/>
      <c r="F83" s="96"/>
      <c r="G83" s="96"/>
      <c r="I83" s="93"/>
    </row>
    <row r="84" spans="1:9" ht="38.25">
      <c r="A84" s="35"/>
      <c r="B84" s="177" t="s">
        <v>81</v>
      </c>
      <c r="C84" s="177"/>
      <c r="D84" s="92" t="s">
        <v>127</v>
      </c>
      <c r="E84" s="92" t="s">
        <v>128</v>
      </c>
      <c r="F84" s="92"/>
      <c r="G84" s="92" t="s">
        <v>129</v>
      </c>
      <c r="I84" s="92" t="s">
        <v>77</v>
      </c>
    </row>
    <row r="85" spans="1:9" ht="12.75">
      <c r="A85" s="35"/>
      <c r="B85" s="90"/>
      <c r="C85" s="90"/>
      <c r="D85" s="93" t="s">
        <v>5</v>
      </c>
      <c r="E85" s="93" t="s">
        <v>5</v>
      </c>
      <c r="F85" s="93"/>
      <c r="G85" s="93" t="s">
        <v>5</v>
      </c>
      <c r="I85" s="93" t="s">
        <v>5</v>
      </c>
    </row>
    <row r="86" spans="1:9" ht="12.75">
      <c r="A86" s="35"/>
      <c r="B86" s="177"/>
      <c r="C86" s="177"/>
      <c r="D86" s="93"/>
      <c r="E86" s="96"/>
      <c r="F86" s="96"/>
      <c r="G86" s="96"/>
      <c r="I86" s="93"/>
    </row>
    <row r="87" spans="1:9" ht="12.75">
      <c r="A87" s="35"/>
      <c r="B87" s="178" t="s">
        <v>75</v>
      </c>
      <c r="C87" s="178"/>
      <c r="D87" s="111">
        <v>1401</v>
      </c>
      <c r="E87" s="111">
        <v>865</v>
      </c>
      <c r="F87" s="111"/>
      <c r="G87" s="111">
        <v>-26</v>
      </c>
      <c r="I87" s="111">
        <v>2240</v>
      </c>
    </row>
    <row r="88" spans="1:9" ht="12.75">
      <c r="A88" s="35"/>
      <c r="B88" s="178" t="s">
        <v>235</v>
      </c>
      <c r="C88" s="178"/>
      <c r="D88" s="119"/>
      <c r="E88" s="109">
        <v>8</v>
      </c>
      <c r="F88" s="119"/>
      <c r="G88" s="119"/>
      <c r="I88" s="109">
        <v>8</v>
      </c>
    </row>
    <row r="89" spans="1:9" ht="12.75">
      <c r="A89" s="35"/>
      <c r="B89" s="178"/>
      <c r="C89" s="178"/>
      <c r="D89" s="119"/>
      <c r="E89" s="109"/>
      <c r="F89" s="119"/>
      <c r="G89" s="119"/>
      <c r="I89" s="109"/>
    </row>
    <row r="90" spans="1:9" ht="12.75">
      <c r="A90" s="35"/>
      <c r="B90" s="95"/>
      <c r="C90" s="95"/>
      <c r="D90" s="112">
        <v>1401</v>
      </c>
      <c r="E90" s="112">
        <v>873</v>
      </c>
      <c r="F90" s="112"/>
      <c r="G90" s="112">
        <v>-26</v>
      </c>
      <c r="H90" s="113"/>
      <c r="I90" s="112">
        <v>2248</v>
      </c>
    </row>
    <row r="91" spans="1:9" ht="12.75">
      <c r="A91" s="35"/>
      <c r="B91" s="174"/>
      <c r="C91" s="174"/>
      <c r="D91" s="174"/>
      <c r="E91" s="174"/>
      <c r="F91" s="107"/>
      <c r="G91" s="107"/>
      <c r="H91" s="76"/>
      <c r="I91" s="76"/>
    </row>
    <row r="92" spans="2:9" ht="12.75">
      <c r="B92" s="71"/>
      <c r="C92" s="71"/>
      <c r="D92" s="151"/>
      <c r="E92" s="150"/>
      <c r="F92" s="76"/>
      <c r="G92" s="76"/>
      <c r="H92" s="76"/>
      <c r="I92" s="76"/>
    </row>
    <row r="93" spans="1:6" ht="12.75">
      <c r="A93" s="35" t="s">
        <v>269</v>
      </c>
      <c r="B93" s="36" t="s">
        <v>89</v>
      </c>
      <c r="C93" s="30"/>
      <c r="D93" s="30"/>
      <c r="E93" s="30"/>
      <c r="F93" s="30"/>
    </row>
    <row r="94" spans="2:9" ht="42" customHeight="1">
      <c r="B94" s="182" t="s">
        <v>284</v>
      </c>
      <c r="C94" s="182"/>
      <c r="D94" s="182"/>
      <c r="E94" s="182"/>
      <c r="F94" s="182"/>
      <c r="G94" s="182"/>
      <c r="H94" s="182"/>
      <c r="I94" s="182"/>
    </row>
    <row r="95" spans="2:9" ht="12.75">
      <c r="B95" s="182"/>
      <c r="C95" s="182"/>
      <c r="D95" s="182"/>
      <c r="E95" s="182"/>
      <c r="F95" s="182"/>
      <c r="G95" s="182"/>
      <c r="H95" s="182"/>
      <c r="I95" s="182"/>
    </row>
    <row r="96" spans="2:9" ht="12.75">
      <c r="B96" s="182"/>
      <c r="C96" s="182"/>
      <c r="D96" s="182"/>
      <c r="E96" s="182"/>
      <c r="F96" s="182"/>
      <c r="G96" s="182"/>
      <c r="H96" s="182"/>
      <c r="I96" s="182"/>
    </row>
    <row r="97" spans="2:9" ht="12.75">
      <c r="B97" s="182"/>
      <c r="C97" s="182"/>
      <c r="D97" s="182"/>
      <c r="E97" s="182"/>
      <c r="F97" s="182"/>
      <c r="G97" s="182"/>
      <c r="H97" s="182"/>
      <c r="I97" s="182"/>
    </row>
    <row r="98" spans="2:9" ht="12.75">
      <c r="B98" s="30"/>
      <c r="C98" s="30"/>
      <c r="D98" s="30"/>
      <c r="E98" s="30"/>
      <c r="F98" s="30"/>
      <c r="G98" s="30"/>
      <c r="H98" s="30"/>
      <c r="I98" s="30"/>
    </row>
    <row r="99" spans="1:9" ht="12.75">
      <c r="A99" s="35" t="s">
        <v>270</v>
      </c>
      <c r="B99" s="9" t="s">
        <v>153</v>
      </c>
      <c r="I99" s="125"/>
    </row>
    <row r="100" spans="2:9" ht="12.75" customHeight="1">
      <c r="B100" s="181" t="s">
        <v>252</v>
      </c>
      <c r="C100" s="181"/>
      <c r="D100" s="181"/>
      <c r="E100" s="181"/>
      <c r="F100" s="181"/>
      <c r="G100" s="181"/>
      <c r="H100" s="181"/>
      <c r="I100" s="181"/>
    </row>
    <row r="101" spans="2:9" ht="12.75">
      <c r="B101" s="30"/>
      <c r="C101" s="30"/>
      <c r="D101" s="30"/>
      <c r="E101" s="30"/>
      <c r="F101" s="30"/>
      <c r="G101" s="30"/>
      <c r="H101" s="30"/>
      <c r="I101" s="30"/>
    </row>
    <row r="103" spans="1:2" ht="12.75">
      <c r="A103" s="35" t="s">
        <v>271</v>
      </c>
      <c r="B103" s="9" t="s">
        <v>90</v>
      </c>
    </row>
    <row r="104" ht="12.75">
      <c r="B104" s="5" t="s">
        <v>283</v>
      </c>
    </row>
    <row r="107" spans="1:2" ht="12.75">
      <c r="A107" s="35" t="s">
        <v>272</v>
      </c>
      <c r="B107" s="9" t="s">
        <v>83</v>
      </c>
    </row>
    <row r="108" spans="1:9" ht="49.5" customHeight="1">
      <c r="A108" s="88"/>
      <c r="B108" s="182" t="s">
        <v>236</v>
      </c>
      <c r="C108" s="182"/>
      <c r="D108" s="182"/>
      <c r="E108" s="182"/>
      <c r="F108" s="182"/>
      <c r="G108" s="182"/>
      <c r="H108" s="182"/>
      <c r="I108" s="182"/>
    </row>
    <row r="109" spans="1:9" ht="12.75">
      <c r="A109" s="88"/>
      <c r="B109" s="30"/>
      <c r="C109" s="30"/>
      <c r="D109" s="30"/>
      <c r="E109" s="30"/>
      <c r="F109" s="30"/>
      <c r="G109" s="30"/>
      <c r="H109" s="30"/>
      <c r="I109" s="30"/>
    </row>
    <row r="110" spans="1:8" ht="12.75">
      <c r="A110" s="89"/>
      <c r="B110" s="30"/>
      <c r="C110" s="30"/>
      <c r="D110" s="30"/>
      <c r="E110" s="30"/>
      <c r="F110" s="30"/>
      <c r="G110" s="30"/>
      <c r="H110" s="30"/>
    </row>
    <row r="111" spans="1:2" ht="12.75">
      <c r="A111" s="35" t="s">
        <v>273</v>
      </c>
      <c r="B111" s="9" t="s">
        <v>4</v>
      </c>
    </row>
    <row r="112" spans="5:7" ht="12.75">
      <c r="E112" s="6" t="s">
        <v>61</v>
      </c>
      <c r="F112" s="6"/>
      <c r="G112" s="6" t="s">
        <v>26</v>
      </c>
    </row>
    <row r="113" spans="5:7" ht="12.75">
      <c r="E113" s="6" t="s">
        <v>21</v>
      </c>
      <c r="F113" s="6"/>
      <c r="G113" s="6" t="s">
        <v>29</v>
      </c>
    </row>
    <row r="114" spans="5:7" ht="12.75">
      <c r="E114" s="6" t="str">
        <f>'IS'!C13</f>
        <v>30.09.2006</v>
      </c>
      <c r="F114" s="6"/>
      <c r="G114" s="6" t="str">
        <f>+E114</f>
        <v>30.09.2006</v>
      </c>
    </row>
    <row r="115" spans="5:7" ht="12.75">
      <c r="E115" s="6" t="s">
        <v>5</v>
      </c>
      <c r="F115" s="6"/>
      <c r="G115" s="6" t="s">
        <v>5</v>
      </c>
    </row>
    <row r="116" spans="2:7" ht="12.75">
      <c r="B116" s="5" t="s">
        <v>150</v>
      </c>
      <c r="E116" s="12">
        <v>599</v>
      </c>
      <c r="F116" s="6"/>
      <c r="G116" s="12">
        <v>1281</v>
      </c>
    </row>
    <row r="117" spans="2:7" ht="12.75">
      <c r="B117" s="30" t="s">
        <v>95</v>
      </c>
      <c r="C117" s="30"/>
      <c r="D117" s="30"/>
      <c r="E117" s="37">
        <v>0</v>
      </c>
      <c r="F117" s="37"/>
      <c r="G117" s="37">
        <v>0</v>
      </c>
    </row>
    <row r="118" spans="2:7" ht="12.75">
      <c r="B118" s="30"/>
      <c r="C118" s="30"/>
      <c r="D118" s="30"/>
      <c r="E118" s="38"/>
      <c r="F118" s="38"/>
      <c r="G118" s="38"/>
    </row>
    <row r="119" spans="2:7" ht="13.5" thickBot="1">
      <c r="B119" s="30"/>
      <c r="C119" s="30"/>
      <c r="D119" s="30"/>
      <c r="E119" s="1">
        <v>599</v>
      </c>
      <c r="F119" s="116"/>
      <c r="G119" s="1">
        <v>1281</v>
      </c>
    </row>
    <row r="120" spans="1:199" ht="15.75" thickTop="1">
      <c r="A120" s="122"/>
      <c r="B120" s="179" t="s">
        <v>174</v>
      </c>
      <c r="C120" s="179"/>
      <c r="D120" s="179"/>
      <c r="E120" s="179"/>
      <c r="F120" s="179"/>
      <c r="G120" s="179"/>
      <c r="H120" s="179"/>
      <c r="I120" s="179"/>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c r="CJ120" s="122"/>
      <c r="CK120" s="122"/>
      <c r="CL120" s="122"/>
      <c r="CM120" s="122"/>
      <c r="CN120" s="122"/>
      <c r="CO120" s="122"/>
      <c r="CP120" s="122"/>
      <c r="CQ120" s="122"/>
      <c r="CR120" s="122"/>
      <c r="CS120" s="122"/>
      <c r="CT120" s="122"/>
      <c r="CU120" s="122"/>
      <c r="CV120" s="122"/>
      <c r="CW120" s="122"/>
      <c r="CX120" s="122"/>
      <c r="CY120" s="122"/>
      <c r="CZ120" s="122"/>
      <c r="DA120" s="122"/>
      <c r="DB120" s="122"/>
      <c r="DC120" s="122"/>
      <c r="DD120" s="122"/>
      <c r="DE120" s="122"/>
      <c r="DF120" s="122"/>
      <c r="DG120" s="122"/>
      <c r="DH120" s="122"/>
      <c r="DI120" s="122"/>
      <c r="DJ120" s="122"/>
      <c r="DK120" s="122"/>
      <c r="DL120" s="122"/>
      <c r="DM120" s="122"/>
      <c r="DN120" s="122"/>
      <c r="DO120" s="122"/>
      <c r="DP120" s="122"/>
      <c r="DQ120" s="122"/>
      <c r="DR120" s="122"/>
      <c r="DS120" s="122"/>
      <c r="DT120" s="122"/>
      <c r="DU120" s="122"/>
      <c r="DV120" s="122"/>
      <c r="DW120" s="122"/>
      <c r="DX120" s="122"/>
      <c r="DY120" s="122"/>
      <c r="DZ120" s="122"/>
      <c r="EA120" s="122"/>
      <c r="EB120" s="122"/>
      <c r="EC120" s="122"/>
      <c r="ED120" s="122"/>
      <c r="EE120" s="122"/>
      <c r="EF120" s="122"/>
      <c r="EG120" s="122"/>
      <c r="EH120" s="122"/>
      <c r="EI120" s="122"/>
      <c r="EJ120" s="122"/>
      <c r="EK120" s="122"/>
      <c r="EL120" s="122"/>
      <c r="EM120" s="122"/>
      <c r="EN120" s="122"/>
      <c r="EO120" s="122"/>
      <c r="EP120" s="122"/>
      <c r="EQ120" s="122"/>
      <c r="ER120" s="122"/>
      <c r="ES120" s="122"/>
      <c r="ET120" s="122"/>
      <c r="EU120" s="122"/>
      <c r="EV120" s="122"/>
      <c r="EW120" s="122"/>
      <c r="EX120" s="122"/>
      <c r="EY120" s="122"/>
      <c r="EZ120" s="122"/>
      <c r="FA120" s="122"/>
      <c r="FB120" s="122"/>
      <c r="FC120" s="122"/>
      <c r="FD120" s="122"/>
      <c r="FE120" s="122"/>
      <c r="FF120" s="122"/>
      <c r="FG120" s="122"/>
      <c r="FH120" s="122"/>
      <c r="FI120" s="122"/>
      <c r="FJ120" s="122"/>
      <c r="FK120" s="122"/>
      <c r="FL120" s="122"/>
      <c r="FM120" s="122"/>
      <c r="FN120" s="122"/>
      <c r="FO120" s="122"/>
      <c r="FP120" s="122"/>
      <c r="FQ120" s="122"/>
      <c r="FR120" s="122"/>
      <c r="FS120" s="122"/>
      <c r="FT120" s="122"/>
      <c r="FU120" s="122"/>
      <c r="FV120" s="122"/>
      <c r="FW120" s="122"/>
      <c r="FX120" s="122"/>
      <c r="FY120" s="122"/>
      <c r="FZ120" s="122"/>
      <c r="GA120" s="122"/>
      <c r="GB120" s="122"/>
      <c r="GC120" s="122"/>
      <c r="GD120" s="122"/>
      <c r="GE120" s="122"/>
      <c r="GF120" s="122"/>
      <c r="GG120" s="122"/>
      <c r="GH120" s="122"/>
      <c r="GI120" s="122"/>
      <c r="GJ120" s="122"/>
      <c r="GK120" s="122"/>
      <c r="GL120" s="122"/>
      <c r="GM120" s="122"/>
      <c r="GN120" s="122"/>
      <c r="GO120" s="122"/>
      <c r="GP120" s="122"/>
      <c r="GQ120" s="122"/>
    </row>
    <row r="121" spans="1:199" ht="15">
      <c r="A121" s="122"/>
      <c r="B121" s="179"/>
      <c r="C121" s="179"/>
      <c r="D121" s="179"/>
      <c r="E121" s="179"/>
      <c r="F121" s="179"/>
      <c r="G121" s="179"/>
      <c r="H121" s="179"/>
      <c r="I121" s="179"/>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c r="CC121" s="122"/>
      <c r="CD121" s="122"/>
      <c r="CE121" s="122"/>
      <c r="CF121" s="122"/>
      <c r="CG121" s="122"/>
      <c r="CH121" s="122"/>
      <c r="CI121" s="122"/>
      <c r="CJ121" s="122"/>
      <c r="CK121" s="122"/>
      <c r="CL121" s="122"/>
      <c r="CM121" s="122"/>
      <c r="CN121" s="122"/>
      <c r="CO121" s="122"/>
      <c r="CP121" s="122"/>
      <c r="CQ121" s="122"/>
      <c r="CR121" s="122"/>
      <c r="CS121" s="122"/>
      <c r="CT121" s="122"/>
      <c r="CU121" s="122"/>
      <c r="CV121" s="122"/>
      <c r="CW121" s="122"/>
      <c r="CX121" s="122"/>
      <c r="CY121" s="122"/>
      <c r="CZ121" s="122"/>
      <c r="DA121" s="122"/>
      <c r="DB121" s="122"/>
      <c r="DC121" s="122"/>
      <c r="DD121" s="122"/>
      <c r="DE121" s="122"/>
      <c r="DF121" s="122"/>
      <c r="DG121" s="122"/>
      <c r="DH121" s="122"/>
      <c r="DI121" s="122"/>
      <c r="DJ121" s="122"/>
      <c r="DK121" s="122"/>
      <c r="DL121" s="122"/>
      <c r="DM121" s="122"/>
      <c r="DN121" s="122"/>
      <c r="DO121" s="122"/>
      <c r="DP121" s="122"/>
      <c r="DQ121" s="122"/>
      <c r="DR121" s="122"/>
      <c r="DS121" s="122"/>
      <c r="DT121" s="122"/>
      <c r="DU121" s="122"/>
      <c r="DV121" s="122"/>
      <c r="DW121" s="122"/>
      <c r="DX121" s="122"/>
      <c r="DY121" s="122"/>
      <c r="DZ121" s="122"/>
      <c r="EA121" s="122"/>
      <c r="EB121" s="122"/>
      <c r="EC121" s="122"/>
      <c r="ED121" s="122"/>
      <c r="EE121" s="122"/>
      <c r="EF121" s="122"/>
      <c r="EG121" s="122"/>
      <c r="EH121" s="122"/>
      <c r="EI121" s="122"/>
      <c r="EJ121" s="122"/>
      <c r="EK121" s="122"/>
      <c r="EL121" s="122"/>
      <c r="EM121" s="122"/>
      <c r="EN121" s="122"/>
      <c r="EO121" s="122"/>
      <c r="EP121" s="122"/>
      <c r="EQ121" s="122"/>
      <c r="ER121" s="122"/>
      <c r="ES121" s="122"/>
      <c r="ET121" s="122"/>
      <c r="EU121" s="122"/>
      <c r="EV121" s="122"/>
      <c r="EW121" s="122"/>
      <c r="EX121" s="122"/>
      <c r="EY121" s="122"/>
      <c r="EZ121" s="122"/>
      <c r="FA121" s="122"/>
      <c r="FB121" s="122"/>
      <c r="FC121" s="122"/>
      <c r="FD121" s="122"/>
      <c r="FE121" s="122"/>
      <c r="FF121" s="122"/>
      <c r="FG121" s="122"/>
      <c r="FH121" s="122"/>
      <c r="FI121" s="122"/>
      <c r="FJ121" s="122"/>
      <c r="FK121" s="122"/>
      <c r="FL121" s="122"/>
      <c r="FM121" s="122"/>
      <c r="FN121" s="122"/>
      <c r="FO121" s="122"/>
      <c r="FP121" s="122"/>
      <c r="FQ121" s="122"/>
      <c r="FR121" s="122"/>
      <c r="FS121" s="122"/>
      <c r="FT121" s="122"/>
      <c r="FU121" s="122"/>
      <c r="FV121" s="122"/>
      <c r="FW121" s="122"/>
      <c r="FX121" s="122"/>
      <c r="FY121" s="122"/>
      <c r="FZ121" s="122"/>
      <c r="GA121" s="122"/>
      <c r="GB121" s="122"/>
      <c r="GC121" s="122"/>
      <c r="GD121" s="122"/>
      <c r="GE121" s="122"/>
      <c r="GF121" s="122"/>
      <c r="GG121" s="122"/>
      <c r="GH121" s="122"/>
      <c r="GI121" s="122"/>
      <c r="GJ121" s="122"/>
      <c r="GK121" s="122"/>
      <c r="GL121" s="122"/>
      <c r="GM121" s="122"/>
      <c r="GN121" s="122"/>
      <c r="GO121" s="122"/>
      <c r="GP121" s="122"/>
      <c r="GQ121" s="122"/>
    </row>
    <row r="122" spans="1:199" ht="15">
      <c r="A122" s="122"/>
      <c r="B122" s="179"/>
      <c r="C122" s="179"/>
      <c r="D122" s="179"/>
      <c r="E122" s="179"/>
      <c r="F122" s="179"/>
      <c r="G122" s="179"/>
      <c r="H122" s="179"/>
      <c r="I122" s="179"/>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c r="CC122" s="122"/>
      <c r="CD122" s="122"/>
      <c r="CE122" s="122"/>
      <c r="CF122" s="122"/>
      <c r="CG122" s="122"/>
      <c r="CH122" s="122"/>
      <c r="CI122" s="122"/>
      <c r="CJ122" s="122"/>
      <c r="CK122" s="122"/>
      <c r="CL122" s="122"/>
      <c r="CM122" s="122"/>
      <c r="CN122" s="122"/>
      <c r="CO122" s="122"/>
      <c r="CP122" s="122"/>
      <c r="CQ122" s="122"/>
      <c r="CR122" s="122"/>
      <c r="CS122" s="122"/>
      <c r="CT122" s="122"/>
      <c r="CU122" s="122"/>
      <c r="CV122" s="122"/>
      <c r="CW122" s="122"/>
      <c r="CX122" s="122"/>
      <c r="CY122" s="122"/>
      <c r="CZ122" s="122"/>
      <c r="DA122" s="122"/>
      <c r="DB122" s="122"/>
      <c r="DC122" s="122"/>
      <c r="DD122" s="122"/>
      <c r="DE122" s="122"/>
      <c r="DF122" s="122"/>
      <c r="DG122" s="122"/>
      <c r="DH122" s="122"/>
      <c r="DI122" s="122"/>
      <c r="DJ122" s="122"/>
      <c r="DK122" s="122"/>
      <c r="DL122" s="122"/>
      <c r="DM122" s="122"/>
      <c r="DN122" s="122"/>
      <c r="DO122" s="122"/>
      <c r="DP122" s="122"/>
      <c r="DQ122" s="122"/>
      <c r="DR122" s="122"/>
      <c r="DS122" s="122"/>
      <c r="DT122" s="122"/>
      <c r="DU122" s="122"/>
      <c r="DV122" s="122"/>
      <c r="DW122" s="122"/>
      <c r="DX122" s="122"/>
      <c r="DY122" s="122"/>
      <c r="DZ122" s="122"/>
      <c r="EA122" s="122"/>
      <c r="EB122" s="122"/>
      <c r="EC122" s="122"/>
      <c r="ED122" s="122"/>
      <c r="EE122" s="122"/>
      <c r="EF122" s="122"/>
      <c r="EG122" s="122"/>
      <c r="EH122" s="122"/>
      <c r="EI122" s="122"/>
      <c r="EJ122" s="122"/>
      <c r="EK122" s="122"/>
      <c r="EL122" s="122"/>
      <c r="EM122" s="122"/>
      <c r="EN122" s="122"/>
      <c r="EO122" s="122"/>
      <c r="EP122" s="122"/>
      <c r="EQ122" s="122"/>
      <c r="ER122" s="122"/>
      <c r="ES122" s="122"/>
      <c r="ET122" s="122"/>
      <c r="EU122" s="122"/>
      <c r="EV122" s="122"/>
      <c r="EW122" s="122"/>
      <c r="EX122" s="122"/>
      <c r="EY122" s="122"/>
      <c r="EZ122" s="122"/>
      <c r="FA122" s="122"/>
      <c r="FB122" s="122"/>
      <c r="FC122" s="122"/>
      <c r="FD122" s="122"/>
      <c r="FE122" s="122"/>
      <c r="FF122" s="122"/>
      <c r="FG122" s="122"/>
      <c r="FH122" s="122"/>
      <c r="FI122" s="122"/>
      <c r="FJ122" s="122"/>
      <c r="FK122" s="122"/>
      <c r="FL122" s="122"/>
      <c r="FM122" s="122"/>
      <c r="FN122" s="122"/>
      <c r="FO122" s="122"/>
      <c r="FP122" s="122"/>
      <c r="FQ122" s="122"/>
      <c r="FR122" s="122"/>
      <c r="FS122" s="122"/>
      <c r="FT122" s="122"/>
      <c r="FU122" s="122"/>
      <c r="FV122" s="122"/>
      <c r="FW122" s="122"/>
      <c r="FX122" s="122"/>
      <c r="FY122" s="122"/>
      <c r="FZ122" s="122"/>
      <c r="GA122" s="122"/>
      <c r="GB122" s="122"/>
      <c r="GC122" s="122"/>
      <c r="GD122" s="122"/>
      <c r="GE122" s="122"/>
      <c r="GF122" s="122"/>
      <c r="GG122" s="122"/>
      <c r="GH122" s="122"/>
      <c r="GI122" s="122"/>
      <c r="GJ122" s="122"/>
      <c r="GK122" s="122"/>
      <c r="GL122" s="122"/>
      <c r="GM122" s="122"/>
      <c r="GN122" s="122"/>
      <c r="GO122" s="122"/>
      <c r="GP122" s="122"/>
      <c r="GQ122" s="122"/>
    </row>
    <row r="124" spans="1:2" ht="12.75">
      <c r="A124" s="35" t="s">
        <v>274</v>
      </c>
      <c r="B124" s="9" t="s">
        <v>91</v>
      </c>
    </row>
    <row r="128" spans="1:2" ht="12.75">
      <c r="A128" s="35" t="s">
        <v>275</v>
      </c>
      <c r="B128" s="9" t="s">
        <v>92</v>
      </c>
    </row>
    <row r="129" ht="12.75">
      <c r="B129" s="5" t="s">
        <v>263</v>
      </c>
    </row>
    <row r="131" ht="12.75">
      <c r="B131" s="5" t="s">
        <v>264</v>
      </c>
    </row>
    <row r="134" spans="1:2" ht="12.75">
      <c r="A134" s="35" t="s">
        <v>276</v>
      </c>
      <c r="B134" s="9" t="s">
        <v>161</v>
      </c>
    </row>
    <row r="135" spans="1:2" ht="12.75">
      <c r="A135" s="35"/>
      <c r="B135" s="5" t="s">
        <v>265</v>
      </c>
    </row>
    <row r="137" ht="12.75">
      <c r="B137" s="9" t="s">
        <v>162</v>
      </c>
    </row>
    <row r="138" spans="2:9" ht="12.75">
      <c r="B138" s="173" t="s">
        <v>216</v>
      </c>
      <c r="C138" s="173"/>
      <c r="D138" s="173"/>
      <c r="E138" s="173"/>
      <c r="F138" s="173"/>
      <c r="G138" s="173"/>
      <c r="H138" s="173"/>
      <c r="I138" s="173"/>
    </row>
    <row r="139" spans="2:9" ht="12.75">
      <c r="B139" s="173"/>
      <c r="C139" s="173"/>
      <c r="D139" s="173"/>
      <c r="E139" s="173"/>
      <c r="F139" s="173"/>
      <c r="G139" s="173"/>
      <c r="H139" s="173"/>
      <c r="I139" s="173"/>
    </row>
    <row r="141" spans="2:8" ht="12.75">
      <c r="B141" s="5" t="s">
        <v>163</v>
      </c>
      <c r="E141" s="6" t="s">
        <v>164</v>
      </c>
      <c r="G141" s="6" t="s">
        <v>166</v>
      </c>
      <c r="H141" s="6" t="s">
        <v>167</v>
      </c>
    </row>
    <row r="142" spans="5:9" ht="12.75">
      <c r="E142" s="6" t="s">
        <v>165</v>
      </c>
      <c r="G142" s="6" t="s">
        <v>165</v>
      </c>
      <c r="H142" s="6" t="s">
        <v>210</v>
      </c>
      <c r="I142" s="6" t="s">
        <v>209</v>
      </c>
    </row>
    <row r="143" spans="5:9" ht="12.75">
      <c r="E143" s="6" t="s">
        <v>5</v>
      </c>
      <c r="G143" s="6" t="s">
        <v>5</v>
      </c>
      <c r="H143" s="6" t="s">
        <v>5</v>
      </c>
      <c r="I143" s="6"/>
    </row>
    <row r="144" spans="2:9" ht="12.75">
      <c r="B144" s="5" t="s">
        <v>205</v>
      </c>
      <c r="E144" s="11">
        <v>3900</v>
      </c>
      <c r="G144" s="2">
        <v>0</v>
      </c>
      <c r="H144" s="11">
        <f>E144-G144</f>
        <v>3900</v>
      </c>
      <c r="I144" s="6" t="s">
        <v>119</v>
      </c>
    </row>
    <row r="145" spans="2:8" ht="12.75">
      <c r="B145" s="5" t="s">
        <v>206</v>
      </c>
      <c r="E145" s="11"/>
      <c r="G145" s="2"/>
      <c r="H145" s="11"/>
    </row>
    <row r="146" spans="2:9" ht="12.75">
      <c r="B146" s="5" t="s">
        <v>207</v>
      </c>
      <c r="E146" s="11">
        <v>3000</v>
      </c>
      <c r="G146" s="2">
        <f>587+44</f>
        <v>631</v>
      </c>
      <c r="H146" s="11">
        <f>E146-G146</f>
        <v>2369</v>
      </c>
      <c r="I146" s="6" t="s">
        <v>119</v>
      </c>
    </row>
    <row r="147" spans="2:8" ht="12.75">
      <c r="B147" s="5" t="s">
        <v>208</v>
      </c>
      <c r="E147" s="11"/>
      <c r="G147" s="2"/>
      <c r="H147" s="11"/>
    </row>
    <row r="148" spans="2:9" ht="12.75">
      <c r="B148" s="5" t="s">
        <v>171</v>
      </c>
      <c r="E148" s="11">
        <v>4800</v>
      </c>
      <c r="G148" s="2">
        <f>580+116</f>
        <v>696</v>
      </c>
      <c r="H148" s="11">
        <f>E148-G148</f>
        <v>4104</v>
      </c>
      <c r="I148" s="6" t="s">
        <v>119</v>
      </c>
    </row>
    <row r="149" spans="2:9" ht="12.75">
      <c r="B149" s="5" t="s">
        <v>168</v>
      </c>
      <c r="E149" s="11">
        <v>1300</v>
      </c>
      <c r="G149" s="2">
        <f>53+230</f>
        <v>283</v>
      </c>
      <c r="H149" s="11">
        <f>E149-G149</f>
        <v>1017</v>
      </c>
      <c r="I149" s="6" t="s">
        <v>119</v>
      </c>
    </row>
    <row r="150" spans="2:9" ht="12.75">
      <c r="B150" s="5" t="s">
        <v>169</v>
      </c>
      <c r="E150" s="11">
        <v>1700</v>
      </c>
      <c r="G150" s="2">
        <v>1700</v>
      </c>
      <c r="H150" s="11">
        <f>E150-G150</f>
        <v>0</v>
      </c>
      <c r="I150" s="6" t="s">
        <v>119</v>
      </c>
    </row>
    <row r="151" spans="5:8" ht="12.75">
      <c r="E151" s="15"/>
      <c r="G151" s="3"/>
      <c r="H151" s="15"/>
    </row>
    <row r="152" spans="2:8" ht="13.5" thickBot="1">
      <c r="B152" s="5" t="s">
        <v>12</v>
      </c>
      <c r="E152" s="22">
        <f>SUM(E144:E151)</f>
        <v>14700</v>
      </c>
      <c r="F152" s="22">
        <f>SUM(F144:F151)</f>
        <v>0</v>
      </c>
      <c r="G152" s="22">
        <f>SUM(G144:G151)</f>
        <v>3310</v>
      </c>
      <c r="H152" s="22">
        <f>SUM(H144:H151)</f>
        <v>11390</v>
      </c>
    </row>
    <row r="153" spans="7:9" ht="13.5" thickTop="1">
      <c r="G153" s="15"/>
      <c r="H153" s="15"/>
      <c r="I153" s="15"/>
    </row>
    <row r="154" spans="2:9" ht="12.75">
      <c r="B154" s="5" t="s">
        <v>173</v>
      </c>
      <c r="G154" s="15"/>
      <c r="H154" s="15"/>
      <c r="I154" s="15"/>
    </row>
    <row r="155" spans="7:9" ht="12.75">
      <c r="G155" s="15"/>
      <c r="H155" s="15"/>
      <c r="I155" s="15"/>
    </row>
    <row r="156" spans="1:2" ht="12.75">
      <c r="A156" s="35" t="s">
        <v>277</v>
      </c>
      <c r="B156" s="9" t="s">
        <v>93</v>
      </c>
    </row>
    <row r="157" spans="1:2" ht="12.75">
      <c r="A157" s="35"/>
      <c r="B157" s="5" t="s">
        <v>217</v>
      </c>
    </row>
    <row r="158" spans="5:8" ht="12.75">
      <c r="E158" s="162" t="s">
        <v>218</v>
      </c>
      <c r="F158" s="162"/>
      <c r="G158" s="162"/>
      <c r="H158" s="162"/>
    </row>
    <row r="159" spans="2:8" ht="12.75">
      <c r="B159" s="30"/>
      <c r="C159" s="30"/>
      <c r="E159" s="31" t="s">
        <v>31</v>
      </c>
      <c r="G159" s="31" t="s">
        <v>156</v>
      </c>
      <c r="H159" s="31" t="s">
        <v>12</v>
      </c>
    </row>
    <row r="160" spans="2:8" ht="12.75">
      <c r="B160" s="30"/>
      <c r="C160" s="30"/>
      <c r="E160" s="31" t="s">
        <v>5</v>
      </c>
      <c r="G160" s="31" t="s">
        <v>5</v>
      </c>
      <c r="H160" s="31" t="s">
        <v>5</v>
      </c>
    </row>
    <row r="161" spans="2:3" ht="12.75">
      <c r="B161" s="30" t="s">
        <v>16</v>
      </c>
      <c r="C161" s="30"/>
    </row>
    <row r="162" spans="2:8" ht="12.75">
      <c r="B162" s="30" t="s">
        <v>45</v>
      </c>
      <c r="C162" s="30"/>
      <c r="E162" s="37">
        <v>206</v>
      </c>
      <c r="G162" s="114">
        <v>0</v>
      </c>
      <c r="H162" s="37">
        <v>206</v>
      </c>
    </row>
    <row r="163" spans="2:8" ht="12.75">
      <c r="B163" s="30"/>
      <c r="C163" s="30"/>
      <c r="E163" s="37"/>
      <c r="H163" s="37"/>
    </row>
    <row r="164" spans="2:3" ht="12.75">
      <c r="B164" s="30" t="s">
        <v>18</v>
      </c>
      <c r="C164" s="30"/>
    </row>
    <row r="165" spans="2:8" ht="12.75">
      <c r="B165" s="30" t="s">
        <v>45</v>
      </c>
      <c r="C165" s="30"/>
      <c r="E165" s="37">
        <v>1479</v>
      </c>
      <c r="G165" s="37">
        <v>0</v>
      </c>
      <c r="H165" s="37">
        <v>1479</v>
      </c>
    </row>
    <row r="166" spans="2:8" ht="12.75">
      <c r="B166" s="30"/>
      <c r="C166" s="30"/>
      <c r="E166" s="37"/>
      <c r="H166" s="37"/>
    </row>
    <row r="167" spans="2:8" ht="13.5" thickBot="1">
      <c r="B167" s="30" t="s">
        <v>12</v>
      </c>
      <c r="C167" s="30"/>
      <c r="E167" s="39">
        <f>E162+E165</f>
        <v>1685</v>
      </c>
      <c r="F167" s="132"/>
      <c r="G167" s="115">
        <f>SUM(G162:G166)</f>
        <v>0</v>
      </c>
      <c r="H167" s="39">
        <f>H162+H165</f>
        <v>1685</v>
      </c>
    </row>
    <row r="168" spans="2:9" ht="13.5" thickTop="1">
      <c r="B168" s="181"/>
      <c r="C168" s="181"/>
      <c r="D168" s="181"/>
      <c r="E168" s="181"/>
      <c r="F168" s="181"/>
      <c r="G168" s="181"/>
      <c r="H168" s="181"/>
      <c r="I168" s="181"/>
    </row>
    <row r="169" spans="2:9" ht="12.75">
      <c r="B169" s="106"/>
      <c r="C169" s="106"/>
      <c r="D169" s="106"/>
      <c r="E169" s="106"/>
      <c r="F169" s="106"/>
      <c r="G169" s="106"/>
      <c r="H169" s="106"/>
      <c r="I169" s="106"/>
    </row>
    <row r="170" spans="1:9" ht="12.75">
      <c r="A170" s="35" t="s">
        <v>278</v>
      </c>
      <c r="B170" s="9" t="s">
        <v>6</v>
      </c>
      <c r="C170" s="106"/>
      <c r="D170" s="106"/>
      <c r="E170" s="106"/>
      <c r="F170" s="106"/>
      <c r="G170" s="106"/>
      <c r="H170" s="106"/>
      <c r="I170" s="106"/>
    </row>
    <row r="171" spans="1:8" ht="12.75">
      <c r="A171" s="35"/>
      <c r="B171" s="9"/>
      <c r="C171" s="106"/>
      <c r="D171" s="106"/>
      <c r="E171" s="106"/>
      <c r="F171" s="106"/>
      <c r="G171" s="6" t="s">
        <v>20</v>
      </c>
      <c r="H171" s="6" t="s">
        <v>22</v>
      </c>
    </row>
    <row r="172" spans="1:9" ht="12.75">
      <c r="A172" s="35"/>
      <c r="B172" s="9"/>
      <c r="C172" s="106"/>
      <c r="D172" s="106"/>
      <c r="E172" s="106"/>
      <c r="F172" s="106"/>
      <c r="G172" s="6" t="s">
        <v>34</v>
      </c>
      <c r="H172" s="6" t="s">
        <v>23</v>
      </c>
      <c r="I172" s="106"/>
    </row>
    <row r="173" spans="1:9" ht="12.75">
      <c r="A173" s="35"/>
      <c r="B173" s="9"/>
      <c r="C173" s="106"/>
      <c r="D173" s="106"/>
      <c r="E173" s="106"/>
      <c r="F173" s="106"/>
      <c r="G173" s="6" t="s">
        <v>21</v>
      </c>
      <c r="H173" s="6" t="s">
        <v>71</v>
      </c>
      <c r="I173" s="106"/>
    </row>
    <row r="174" spans="1:9" ht="12.75">
      <c r="A174" s="35"/>
      <c r="B174" s="9"/>
      <c r="C174" s="106"/>
      <c r="D174" s="106"/>
      <c r="E174" s="106"/>
      <c r="F174" s="106"/>
      <c r="G174" s="16" t="str">
        <f>'BS'!C12</f>
        <v>30.09.2006</v>
      </c>
      <c r="H174" s="16" t="s">
        <v>139</v>
      </c>
      <c r="I174" s="106"/>
    </row>
    <row r="175" spans="1:9" ht="12.75">
      <c r="A175" s="35"/>
      <c r="B175" s="9"/>
      <c r="C175" s="106"/>
      <c r="D175" s="106"/>
      <c r="E175" s="106"/>
      <c r="F175" s="106"/>
      <c r="G175" s="16" t="s">
        <v>142</v>
      </c>
      <c r="H175" s="16" t="s">
        <v>143</v>
      </c>
      <c r="I175" s="106"/>
    </row>
    <row r="176" spans="3:9" ht="12.75">
      <c r="C176" s="106"/>
      <c r="D176" s="106"/>
      <c r="E176" s="106"/>
      <c r="F176" s="106"/>
      <c r="G176" s="6" t="s">
        <v>5</v>
      </c>
      <c r="H176" s="6" t="s">
        <v>5</v>
      </c>
      <c r="I176" s="106"/>
    </row>
    <row r="177" spans="2:9" ht="12.75">
      <c r="B177" s="55" t="s">
        <v>225</v>
      </c>
      <c r="C177" s="106"/>
      <c r="D177" s="106"/>
      <c r="E177" s="106"/>
      <c r="F177" s="106"/>
      <c r="G177" s="12">
        <v>0</v>
      </c>
      <c r="H177" s="12">
        <v>4861</v>
      </c>
      <c r="I177" s="106"/>
    </row>
    <row r="178" spans="2:9" ht="12.75">
      <c r="B178" s="55" t="s">
        <v>230</v>
      </c>
      <c r="C178" s="106"/>
      <c r="D178" s="106"/>
      <c r="E178" s="106"/>
      <c r="F178" s="106"/>
      <c r="G178" s="141">
        <v>15500</v>
      </c>
      <c r="H178" s="141">
        <v>0</v>
      </c>
      <c r="I178" s="106"/>
    </row>
    <row r="179" spans="2:9" ht="12.75">
      <c r="B179" s="55" t="s">
        <v>232</v>
      </c>
      <c r="C179" s="106"/>
      <c r="D179" s="106"/>
      <c r="E179" s="106"/>
      <c r="F179" s="106"/>
      <c r="G179" s="142">
        <v>0</v>
      </c>
      <c r="H179" s="142">
        <v>220</v>
      </c>
      <c r="I179" s="106"/>
    </row>
    <row r="180" spans="2:9" ht="12.75">
      <c r="B180" s="55" t="s">
        <v>233</v>
      </c>
      <c r="C180" s="106"/>
      <c r="D180" s="106"/>
      <c r="E180" s="106"/>
      <c r="F180" s="106"/>
      <c r="G180" s="142">
        <v>0</v>
      </c>
      <c r="H180" s="142">
        <v>500</v>
      </c>
      <c r="I180" s="106"/>
    </row>
    <row r="181" spans="2:9" ht="13.5" thickBot="1">
      <c r="B181" s="106"/>
      <c r="C181" s="106"/>
      <c r="D181" s="106"/>
      <c r="E181" s="106"/>
      <c r="F181" s="106"/>
      <c r="G181" s="143">
        <f>SUM(G177:G180)</f>
        <v>15500</v>
      </c>
      <c r="H181" s="143">
        <f>SUM(H177:H180)</f>
        <v>5581</v>
      </c>
      <c r="I181" s="124"/>
    </row>
    <row r="182" spans="2:9" ht="13.5" thickTop="1">
      <c r="B182" s="106"/>
      <c r="C182" s="106"/>
      <c r="D182" s="106"/>
      <c r="E182" s="106"/>
      <c r="F182" s="106"/>
      <c r="G182" s="144"/>
      <c r="H182" s="144"/>
      <c r="I182" s="124"/>
    </row>
    <row r="183" spans="1:2" ht="12.75">
      <c r="A183" s="35" t="s">
        <v>279</v>
      </c>
      <c r="B183" s="9" t="s">
        <v>94</v>
      </c>
    </row>
    <row r="184" ht="12.75">
      <c r="B184" s="5" t="s">
        <v>266</v>
      </c>
    </row>
    <row r="186" spans="1:8" ht="12.75">
      <c r="A186" s="35" t="s">
        <v>280</v>
      </c>
      <c r="B186" s="9" t="s">
        <v>44</v>
      </c>
      <c r="H186" s="6"/>
    </row>
    <row r="187" spans="2:9" ht="12.75">
      <c r="B187" s="173" t="s">
        <v>267</v>
      </c>
      <c r="C187" s="173"/>
      <c r="D187" s="173"/>
      <c r="E187" s="173"/>
      <c r="F187" s="173"/>
      <c r="G187" s="173"/>
      <c r="H187" s="173"/>
      <c r="I187" s="173"/>
    </row>
    <row r="188" spans="2:9" ht="12.75">
      <c r="B188" s="173"/>
      <c r="C188" s="173"/>
      <c r="D188" s="173"/>
      <c r="E188" s="173"/>
      <c r="F188" s="173"/>
      <c r="G188" s="173"/>
      <c r="H188" s="173"/>
      <c r="I188" s="173"/>
    </row>
    <row r="189" spans="2:9" ht="12.75">
      <c r="B189" s="173"/>
      <c r="C189" s="173"/>
      <c r="D189" s="173"/>
      <c r="E189" s="173"/>
      <c r="F189" s="173"/>
      <c r="G189" s="173"/>
      <c r="H189" s="173"/>
      <c r="I189" s="173"/>
    </row>
    <row r="191" spans="1:2" ht="12.75">
      <c r="A191" s="35" t="s">
        <v>281</v>
      </c>
      <c r="B191" s="36" t="s">
        <v>227</v>
      </c>
    </row>
    <row r="192" spans="1:9" ht="12.75">
      <c r="A192" s="35"/>
      <c r="B192" s="146"/>
      <c r="I192" s="6" t="s">
        <v>5</v>
      </c>
    </row>
    <row r="193" spans="1:9" ht="13.5" thickBot="1">
      <c r="A193" s="35"/>
      <c r="B193" s="146" t="s">
        <v>228</v>
      </c>
      <c r="I193" s="145">
        <f>-Equity!H34</f>
        <v>2325</v>
      </c>
    </row>
    <row r="194" ht="13.5" thickTop="1">
      <c r="B194" s="30"/>
    </row>
    <row r="195" spans="1:2" ht="12.75">
      <c r="A195" s="88" t="s">
        <v>282</v>
      </c>
      <c r="B195" s="9" t="s">
        <v>256</v>
      </c>
    </row>
    <row r="196" spans="1:8" ht="12.75">
      <c r="A196" s="5"/>
      <c r="B196" s="55" t="s">
        <v>257</v>
      </c>
      <c r="C196" s="55"/>
      <c r="D196" s="55"/>
      <c r="E196" s="55"/>
      <c r="F196" s="55"/>
      <c r="G196" s="55"/>
      <c r="H196" s="55"/>
    </row>
    <row r="197" spans="1:8" ht="12.75">
      <c r="A197" s="35"/>
      <c r="B197" s="55"/>
      <c r="C197" s="55"/>
      <c r="D197" s="55"/>
      <c r="E197" s="55"/>
      <c r="F197" s="55"/>
      <c r="G197" s="55"/>
      <c r="H197" s="55"/>
    </row>
    <row r="198" spans="1:9" ht="12.75">
      <c r="A198" s="35"/>
      <c r="B198" s="57"/>
      <c r="C198" s="55"/>
      <c r="D198" s="55"/>
      <c r="E198" s="58"/>
      <c r="F198" s="58"/>
      <c r="G198" s="59"/>
      <c r="H198" s="56"/>
      <c r="I198" s="41"/>
    </row>
    <row r="199" spans="1:9" ht="12.75">
      <c r="A199" s="35"/>
      <c r="B199" s="57"/>
      <c r="C199" s="55"/>
      <c r="D199" s="55"/>
      <c r="E199" s="60" t="s">
        <v>61</v>
      </c>
      <c r="F199" s="60"/>
      <c r="G199" s="58" t="s">
        <v>27</v>
      </c>
      <c r="H199" s="60" t="s">
        <v>26</v>
      </c>
      <c r="I199" s="58" t="s">
        <v>27</v>
      </c>
    </row>
    <row r="200" spans="1:9" ht="12.75">
      <c r="A200" s="35"/>
      <c r="B200" s="57"/>
      <c r="C200" s="55"/>
      <c r="D200" s="55"/>
      <c r="E200" s="60" t="s">
        <v>21</v>
      </c>
      <c r="F200" s="60"/>
      <c r="G200" s="58" t="s">
        <v>101</v>
      </c>
      <c r="H200" s="60" t="s">
        <v>29</v>
      </c>
      <c r="I200" s="58" t="s">
        <v>102</v>
      </c>
    </row>
    <row r="201" spans="2:9" ht="12.75">
      <c r="B201" s="55"/>
      <c r="C201" s="55"/>
      <c r="D201" s="55"/>
      <c r="E201" s="60" t="str">
        <f>'IS'!C13</f>
        <v>30.09.2006</v>
      </c>
      <c r="F201" s="60"/>
      <c r="G201" s="56" t="str">
        <f>'IS'!E13</f>
        <v>30.09.2005</v>
      </c>
      <c r="H201" s="60" t="str">
        <f>+E201</f>
        <v>30.09.2006</v>
      </c>
      <c r="I201" s="56" t="str">
        <f>G201</f>
        <v>30.09.2005</v>
      </c>
    </row>
    <row r="202" spans="2:8" ht="12.75">
      <c r="B202" s="55" t="s">
        <v>253</v>
      </c>
      <c r="C202" s="55"/>
      <c r="D202" s="55"/>
      <c r="E202" s="60"/>
      <c r="F202" s="60"/>
      <c r="G202" s="55"/>
      <c r="H202" s="60"/>
    </row>
    <row r="203" spans="2:9" ht="13.5" thickBot="1">
      <c r="B203" s="5" t="s">
        <v>254</v>
      </c>
      <c r="C203" s="55"/>
      <c r="D203" s="55"/>
      <c r="E203" s="61">
        <v>2246</v>
      </c>
      <c r="F203" s="61"/>
      <c r="G203" s="133" t="s">
        <v>119</v>
      </c>
      <c r="H203" s="61">
        <v>6480</v>
      </c>
      <c r="I203" s="139" t="s">
        <v>119</v>
      </c>
    </row>
    <row r="204" spans="2:9" ht="13.5" thickTop="1">
      <c r="B204" s="55"/>
      <c r="C204" s="55"/>
      <c r="D204" s="55"/>
      <c r="E204" s="63"/>
      <c r="F204" s="63"/>
      <c r="G204" s="62"/>
      <c r="H204" s="63"/>
      <c r="I204" s="81"/>
    </row>
    <row r="205" spans="2:9" ht="12.75">
      <c r="B205" s="55" t="s">
        <v>62</v>
      </c>
      <c r="C205" s="55"/>
      <c r="D205" s="55"/>
      <c r="E205" s="63"/>
      <c r="F205" s="63"/>
      <c r="G205" s="62"/>
      <c r="H205" s="63"/>
      <c r="I205" s="81"/>
    </row>
    <row r="206" spans="2:9" ht="12.75">
      <c r="B206" s="55" t="s">
        <v>151</v>
      </c>
      <c r="C206" s="55"/>
      <c r="D206" s="55"/>
      <c r="E206" s="135" t="s">
        <v>119</v>
      </c>
      <c r="F206" s="63"/>
      <c r="G206" s="138" t="s">
        <v>119</v>
      </c>
      <c r="H206" s="135" t="s">
        <v>119</v>
      </c>
      <c r="I206" s="134" t="s">
        <v>119</v>
      </c>
    </row>
    <row r="207" spans="2:9" ht="13.5" thickBot="1">
      <c r="B207" s="55" t="s">
        <v>118</v>
      </c>
      <c r="C207" s="55"/>
      <c r="D207" s="55"/>
      <c r="E207" s="136">
        <v>155000</v>
      </c>
      <c r="F207" s="61"/>
      <c r="G207" s="139" t="s">
        <v>119</v>
      </c>
      <c r="H207" s="136">
        <v>127944.75358974359</v>
      </c>
      <c r="I207" s="139" t="s">
        <v>119</v>
      </c>
    </row>
    <row r="208" spans="2:9" ht="13.5" thickTop="1">
      <c r="B208" s="55"/>
      <c r="C208" s="55"/>
      <c r="D208" s="55"/>
      <c r="E208" s="135"/>
      <c r="F208" s="63"/>
      <c r="G208" s="138"/>
      <c r="H208" s="135"/>
      <c r="I208" s="134"/>
    </row>
    <row r="209" spans="2:9" ht="12.75">
      <c r="B209" s="64" t="s">
        <v>255</v>
      </c>
      <c r="C209" s="55"/>
      <c r="D209" s="55"/>
      <c r="E209" s="135">
        <v>1.4490322580645163</v>
      </c>
      <c r="F209" s="63"/>
      <c r="G209" s="135" t="s">
        <v>119</v>
      </c>
      <c r="H209" s="135">
        <v>5.06468598218431</v>
      </c>
      <c r="I209" s="135" t="s">
        <v>119</v>
      </c>
    </row>
    <row r="210" spans="2:9" ht="12.75">
      <c r="B210" s="64"/>
      <c r="C210" s="55"/>
      <c r="D210" s="55"/>
      <c r="E210" s="135"/>
      <c r="F210" s="63"/>
      <c r="G210" s="140"/>
      <c r="H210" s="135"/>
      <c r="I210" s="135"/>
    </row>
    <row r="211" spans="2:9" ht="12.75">
      <c r="B211" s="55" t="s">
        <v>133</v>
      </c>
      <c r="C211" s="55"/>
      <c r="D211" s="55"/>
      <c r="E211" s="137"/>
      <c r="F211" s="65"/>
      <c r="G211" s="138"/>
      <c r="H211" s="137"/>
      <c r="I211" s="134"/>
    </row>
    <row r="212" spans="2:9" ht="12.75">
      <c r="B212" s="55" t="s">
        <v>152</v>
      </c>
      <c r="C212" s="55"/>
      <c r="D212" s="55"/>
      <c r="E212" s="137" t="s">
        <v>119</v>
      </c>
      <c r="F212" s="65"/>
      <c r="G212" s="138" t="s">
        <v>119</v>
      </c>
      <c r="H212" s="137" t="s">
        <v>119</v>
      </c>
      <c r="I212" s="138" t="s">
        <v>119</v>
      </c>
    </row>
    <row r="213" spans="2:9" ht="13.5" thickBot="1">
      <c r="B213" s="55" t="s">
        <v>134</v>
      </c>
      <c r="C213" s="55"/>
      <c r="D213" s="55"/>
      <c r="E213" s="61">
        <v>155000</v>
      </c>
      <c r="F213" s="61"/>
      <c r="G213" s="133" t="s">
        <v>119</v>
      </c>
      <c r="H213" s="136">
        <v>155000</v>
      </c>
      <c r="I213" s="133" t="s">
        <v>119</v>
      </c>
    </row>
    <row r="214" spans="2:9" ht="13.5" thickTop="1">
      <c r="B214" s="55"/>
      <c r="C214" s="55"/>
      <c r="D214" s="55"/>
      <c r="E214" s="63"/>
      <c r="F214" s="63"/>
      <c r="G214" s="62"/>
      <c r="H214" s="63"/>
      <c r="I214" s="81"/>
    </row>
    <row r="215" spans="2:9" ht="12.75">
      <c r="B215" s="64" t="s">
        <v>255</v>
      </c>
      <c r="C215" s="55"/>
      <c r="D215" s="55"/>
      <c r="E215" s="101">
        <v>1.4490322580645163</v>
      </c>
      <c r="F215" s="101"/>
      <c r="G215" s="149" t="s">
        <v>119</v>
      </c>
      <c r="H215" s="66">
        <v>4.180645161290323</v>
      </c>
      <c r="I215" s="149" t="s">
        <v>119</v>
      </c>
    </row>
    <row r="216" spans="2:9" ht="12.75">
      <c r="B216" s="64"/>
      <c r="C216" s="55"/>
      <c r="D216" s="55"/>
      <c r="E216" s="63"/>
      <c r="F216" s="63"/>
      <c r="G216" s="98"/>
      <c r="H216" s="63"/>
      <c r="I216" s="63"/>
    </row>
    <row r="217" spans="2:9" ht="12.75">
      <c r="B217" s="87" t="s">
        <v>116</v>
      </c>
      <c r="C217" s="87"/>
      <c r="D217" s="87"/>
      <c r="E217" s="87"/>
      <c r="F217" s="87"/>
      <c r="G217" s="87"/>
      <c r="H217" s="87"/>
      <c r="I217" s="87"/>
    </row>
    <row r="218" spans="2:9" ht="12.75">
      <c r="B218" s="180" t="s">
        <v>117</v>
      </c>
      <c r="C218" s="180"/>
      <c r="D218" s="180"/>
      <c r="E218" s="180"/>
      <c r="F218" s="180"/>
      <c r="G218" s="180"/>
      <c r="H218" s="180"/>
      <c r="I218" s="180"/>
    </row>
    <row r="219" spans="2:9" ht="12.75">
      <c r="B219" s="85"/>
      <c r="C219" s="85"/>
      <c r="D219" s="85"/>
      <c r="E219" s="85"/>
      <c r="F219" s="85"/>
      <c r="G219" s="85"/>
      <c r="H219" s="85"/>
      <c r="I219" s="85"/>
    </row>
    <row r="220" spans="2:8" ht="12.75">
      <c r="B220" s="57"/>
      <c r="C220" s="55"/>
      <c r="D220" s="55"/>
      <c r="E220" s="60"/>
      <c r="F220" s="60"/>
      <c r="G220" s="55"/>
      <c r="H220" s="60"/>
    </row>
    <row r="221" spans="2:8" ht="12.75">
      <c r="B221" s="55"/>
      <c r="C221" s="55"/>
      <c r="D221" s="55"/>
      <c r="E221" s="60"/>
      <c r="F221" s="60"/>
      <c r="G221" s="55"/>
      <c r="H221" s="60"/>
    </row>
    <row r="222" spans="2:8" ht="12.75">
      <c r="B222" s="55"/>
      <c r="C222" s="55"/>
      <c r="D222" s="55"/>
      <c r="E222" s="60"/>
      <c r="F222" s="60"/>
      <c r="G222" s="55"/>
      <c r="H222" s="60"/>
    </row>
    <row r="223" spans="2:8" ht="12.75">
      <c r="B223" s="55"/>
      <c r="C223" s="55"/>
      <c r="D223" s="55"/>
      <c r="E223" s="60"/>
      <c r="F223" s="60"/>
      <c r="G223" s="55"/>
      <c r="H223" s="60"/>
    </row>
    <row r="224" spans="2:8" ht="12.75">
      <c r="B224" s="55"/>
      <c r="C224" s="55"/>
      <c r="D224" s="55"/>
      <c r="E224" s="60"/>
      <c r="F224" s="60"/>
      <c r="G224" s="55"/>
      <c r="H224" s="60"/>
    </row>
    <row r="225" spans="2:8" ht="12.75">
      <c r="B225" s="55"/>
      <c r="C225" s="55"/>
      <c r="D225" s="55"/>
      <c r="E225" s="60"/>
      <c r="F225" s="60"/>
      <c r="G225" s="55"/>
      <c r="H225" s="60"/>
    </row>
    <row r="226" spans="2:8" ht="12.75">
      <c r="B226" s="55"/>
      <c r="C226" s="55"/>
      <c r="D226" s="55"/>
      <c r="E226" s="65"/>
      <c r="F226" s="65"/>
      <c r="G226" s="62"/>
      <c r="H226" s="65"/>
    </row>
    <row r="227" spans="2:8" ht="12.75">
      <c r="B227" s="55"/>
      <c r="C227" s="55"/>
      <c r="D227" s="55"/>
      <c r="E227" s="65"/>
      <c r="F227" s="65"/>
      <c r="G227" s="62"/>
      <c r="H227" s="65"/>
    </row>
    <row r="228" spans="5:8" ht="12.75">
      <c r="E228" s="10"/>
      <c r="F228" s="10"/>
      <c r="H228" s="10"/>
    </row>
    <row r="229" spans="5:8" ht="12.75">
      <c r="E229" s="10"/>
      <c r="F229" s="10"/>
      <c r="H229" s="10"/>
    </row>
    <row r="230" spans="5:8" ht="12.75">
      <c r="E230" s="10"/>
      <c r="F230" s="10"/>
      <c r="H230" s="10"/>
    </row>
    <row r="231" spans="5:8" ht="12.75">
      <c r="E231" s="10"/>
      <c r="F231" s="10"/>
      <c r="H231" s="10"/>
    </row>
    <row r="232" spans="5:8" ht="12.75">
      <c r="E232" s="10"/>
      <c r="F232" s="10"/>
      <c r="H232" s="10"/>
    </row>
    <row r="233" spans="5:8" ht="12.75">
      <c r="E233" s="10"/>
      <c r="F233" s="10"/>
      <c r="H233" s="10"/>
    </row>
  </sheetData>
  <mergeCells count="30">
    <mergeCell ref="B94:I97"/>
    <mergeCell ref="B138:I139"/>
    <mergeCell ref="B10:I21"/>
    <mergeCell ref="B108:I108"/>
    <mergeCell ref="B100:I100"/>
    <mergeCell ref="B51:I51"/>
    <mergeCell ref="B57:I57"/>
    <mergeCell ref="B64:I64"/>
    <mergeCell ref="B74:I74"/>
    <mergeCell ref="B87:C87"/>
    <mergeCell ref="B80:C80"/>
    <mergeCell ref="B120:I122"/>
    <mergeCell ref="B218:I218"/>
    <mergeCell ref="B81:C81"/>
    <mergeCell ref="B168:I168"/>
    <mergeCell ref="B88:C88"/>
    <mergeCell ref="B89:C89"/>
    <mergeCell ref="B91:E91"/>
    <mergeCell ref="B86:C86"/>
    <mergeCell ref="B84:C84"/>
    <mergeCell ref="B67:I67"/>
    <mergeCell ref="B60:I61"/>
    <mergeCell ref="B44:I45"/>
    <mergeCell ref="B187:I189"/>
    <mergeCell ref="E158:H158"/>
    <mergeCell ref="B48:I48"/>
    <mergeCell ref="B72:D72"/>
    <mergeCell ref="B54:I54"/>
    <mergeCell ref="B76:C76"/>
    <mergeCell ref="B79:C79"/>
  </mergeCells>
  <printOptions/>
  <pageMargins left="0.4" right="0.23" top="0.51" bottom="0.4" header="0.36" footer="0.31"/>
  <pageSetup fitToHeight="15" horizontalDpi="600" verticalDpi="600" orientation="portrait" paperSize="9" scale="92" r:id="rId2"/>
  <rowBreaks count="3" manualBreakCount="3">
    <brk id="58" max="255" man="1"/>
    <brk id="106" max="255" man="1"/>
    <brk id="1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lks</cp:lastModifiedBy>
  <cp:lastPrinted>2006-11-06T01:55:58Z</cp:lastPrinted>
  <dcterms:created xsi:type="dcterms:W3CDTF">2001-03-17T05:13:36Z</dcterms:created>
  <dcterms:modified xsi:type="dcterms:W3CDTF">2006-11-06T08:58:30Z</dcterms:modified>
  <cp:category/>
  <cp:version/>
  <cp:contentType/>
  <cp:contentStatus/>
</cp:coreProperties>
</file>